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lidad\Desktop\Estadía cambios\Autorizado\"/>
    </mc:Choice>
  </mc:AlternateContent>
  <xr:revisionPtr revIDLastSave="0" documentId="13_ncr:1_{15BA4B63-BF1F-4B89-9829-F4D25E56C245}" xr6:coauthVersionLast="47" xr6:coauthVersionMax="47" xr10:uidLastSave="{00000000-0000-0000-0000-000000000000}"/>
  <bookViews>
    <workbookView xWindow="-120" yWindow="-120" windowWidth="29040" windowHeight="15720" activeTab="2" xr2:uid="{00000000-000D-0000-FFFF-FFFF00000000}"/>
  </bookViews>
  <sheets>
    <sheet name="Rúbrica Reporte de Estadía" sheetId="1" r:id="rId1"/>
    <sheet name="Calificación Final" sheetId="2" r:id="rId2"/>
    <sheet name="Participación Asesor U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2" l="1"/>
  <c r="D13" i="2" s="1"/>
  <c r="D11" i="2"/>
  <c r="D10" i="2"/>
  <c r="D9" i="2"/>
  <c r="L36" i="1"/>
  <c r="L35" i="1"/>
  <c r="L34" i="1"/>
  <c r="L33" i="1"/>
  <c r="L32" i="1"/>
  <c r="L31" i="1"/>
  <c r="L37" i="1" s="1"/>
  <c r="L27" i="1"/>
  <c r="L24" i="1"/>
  <c r="L23" i="1"/>
  <c r="L22" i="1"/>
  <c r="L20" i="1"/>
  <c r="L19" i="1"/>
  <c r="L18" i="1"/>
  <c r="L17" i="1"/>
  <c r="L26" i="1" s="1"/>
  <c r="L15" i="1"/>
  <c r="L14" i="1"/>
  <c r="L13" i="1"/>
  <c r="L12" i="1"/>
  <c r="L11" i="1"/>
  <c r="L10" i="1"/>
  <c r="L25" i="1" s="1"/>
  <c r="L28" i="1" l="1"/>
</calcChain>
</file>

<file path=xl/sharedStrings.xml><?xml version="1.0" encoding="utf-8"?>
<sst xmlns="http://schemas.openxmlformats.org/spreadsheetml/2006/main" count="267" uniqueCount="202">
  <si>
    <t>UNIVERSIDAD TECNOLÓGICA DE TULA-TEPEJI
RÚBRICA DE EVALUACIÓN DEL REPORTE FINAL DE ESTADÍA  |  Ponderación: 70% de la calificación final</t>
  </si>
  <si>
    <t>Ciclo de formación:</t>
  </si>
  <si>
    <t>Periodo de estadía:</t>
  </si>
  <si>
    <t>Programa educativo:</t>
  </si>
  <si>
    <t>Unidad económica:</t>
  </si>
  <si>
    <t>Título del reporte final de estadía:</t>
  </si>
  <si>
    <t>Nombre del estudiante:</t>
  </si>
  <si>
    <t>Matrícula:</t>
  </si>
  <si>
    <t>Asesor académico:</t>
  </si>
  <si>
    <t>Asesor de la unidad económica:</t>
  </si>
  <si>
    <t>Escala de evaluación:  10.0 = Estratégico  |  9.0 = Autónomo  |  8.0 = Básico  |  7.0 = Receptivo  |  6.0 = Preformal  |  0.0 = No presenta  ||  Mínimo aprobatorio: 7.0  |  Todas las calificaciones se expresan con un decimal  |  UE = Asesor Unidad Económica evalúa donde se indica ✓</t>
  </si>
  <si>
    <t>ID</t>
  </si>
  <si>
    <t>Criterio de Evaluación</t>
  </si>
  <si>
    <t>Ponderación</t>
  </si>
  <si>
    <t>Estratégico
10.0</t>
  </si>
  <si>
    <t>Autónomo
9.0</t>
  </si>
  <si>
    <t>Básico
8.0</t>
  </si>
  <si>
    <t>Receptivo
7.0</t>
  </si>
  <si>
    <t>Preformal
6.0</t>
  </si>
  <si>
    <t>No presenta
0.0</t>
  </si>
  <si>
    <t>Califica
Asesor
Académico</t>
  </si>
  <si>
    <t>Califica
Asesor
Unidad Económica</t>
  </si>
  <si>
    <t>Promedio
Criterio</t>
  </si>
  <si>
    <t>SECCIÓN I.  Fundamentación y Planeación   —   Ponderación: 30%</t>
  </si>
  <si>
    <t>I.1</t>
  </si>
  <si>
    <t>Resumen</t>
  </si>
  <si>
    <t>Presenta entre 150 y 250 palabras con estructura completa (antecedentes, problemática, métodos, resultados y conclusión). Combina correctamente tiempos verbales. No incluye tablas, figuras ni referencias. Incluye de 3 a 5 palabras clave en cursiva. El abstract es traducción fiel del resumen en inglés académico con keywords equivalentes. La redacción demuestra dominio técnico del área y estilo propio alineado al perfil de egreso.</t>
  </si>
  <si>
    <t>Cumple extensión (150-250 palabras) y los cinco elementos estructurales. Los tiempos verbales son correctos en al menos cuatro de los cinco elementos. El abstract refleja fielmente el contenido en inglés con keywords pertinentes. Las palabras clave en español son precisas y relevantes. La redacción es clara y técnica, aunque con alguna expresión mejorable.</t>
  </si>
  <si>
    <t>Extensión de 150 a 250 palabras. Contiene los cinco elementos estructurales, aunque alguno puede desarrollarse brevemente. Utiliza lenguaje técnico en tercera persona. Incluye palabras clave en cursiva. El abstract es una traducción aceptable. No incluye tablas ni figuras.</t>
  </si>
  <si>
    <t>El resumen omite uno o dos elementos estructurales o mezcla tiempos verbales de forma inconsistente. Las palabras clave o el abstract presentan omisiones o errores notables.</t>
  </si>
  <si>
    <t>Carece de estructura reconocible: no distingue problemática, métodos y resultados, o los mezcla en un párrafo descriptivo. La extensión excede o no alcanza el mínimo. Falta el abstract, las palabras clave o ambos.</t>
  </si>
  <si>
    <t>No se presenta el resumen, el abstract o las palabras clave.</t>
  </si>
  <si>
    <t>N/A</t>
  </si>
  <si>
    <t>I.2</t>
  </si>
  <si>
    <t>Introducción</t>
  </si>
  <si>
    <t>Entre 1 y 3 cuartillas. Contextualiza con precisión el entorno empresarial o social, expone la problemática y su relevancia estratégica, presenta los objetivos principales y describe la estructura del documento. Redactada en tiempo presente, tercera persona, de lo general a lo particular, sin incluir resultados ni conclusiones. Evidencia dominio conceptual y capacidad de análisis del contexto profesional.</t>
  </si>
  <si>
    <t>Cumple extensión (1-3 cuartillas) y los cuatro elementos: contexto, problemática, objetivos y estructura del documento. La redacción es formal, en tercera persona y tiempo presente. La transición de lo general a lo particular es clara. No anticipa resultados ni conclusiones.</t>
  </si>
  <si>
    <t>Extensión de 1 a 3 cuartillas. Presenta el propósito general del proyecto y su relevancia profesional. Contextualiza el entorno de forma breve y menciona los objetivos principales. Redacción formal en tercera persona con secuencia lógica.</t>
  </si>
  <si>
    <t>Omite la contextualización institucional, la relevancia del proyecto o no incluye los objetivos de forma explícita. La extensión se sale del rango o la redacción mezcla primera y tercera persona.</t>
  </si>
  <si>
    <t>No contextualiza el entorno ni la relevancia del proyecto. Se limita a describir qué se hizo sin explicar el propósito. La extensión es insuficiente o excesiva. Presenta errores gramaticales frecuentes.</t>
  </si>
  <si>
    <t>No se presenta la introducción.</t>
  </si>
  <si>
    <t>I.3</t>
  </si>
  <si>
    <t>Descripción de la unidad económica y Planteamiento del problema</t>
  </si>
  <si>
    <t>Descripción de la unidad económica (3-5 cuartillas): incluye misión, visión, objetivos, giro, organigrama con área involucrada resaltada y descripción de procesos del área. Planteamiento (1-3 cuartillas): identifica la problemática clave con nombre concreto, describe la brecha entre situación actual y deseable, utiliza al menos dos herramientas de análisis (Ishikawa, FODA, árbol de problemas, Pareto u otras) con evidencia verificable, y argumenta el impacto en los objetivos de la organización. No incluye causas ni soluciones en el planteamiento.</t>
  </si>
  <si>
    <t>Descripción de la unidad económica completa en 3-5 cuartillas con organigrama que resalta el área del proyecto. Planteamiento con problemática bien delimitada, respaldada por al menos dos herramientas de análisis y evidencias. La brecha situación actual-deseable está claramente descrita. Redacción objetiva, de lo general a lo particular.</t>
  </si>
  <si>
    <t>Descripción de la unidad económica (3-5 cuartillas) con misión, visión, organigrama y descripción del área. Planteamiento (1-3 cuartillas) con el problema delimitado y al menos una herramienta de análisis con evidencias básicas. Redacción objetiva sin incluir causas ni soluciones.</t>
  </si>
  <si>
    <t>La descripción de la unidad económica omite el organigrama o el área involucrada. El planteamiento identifica el problema pero no utiliza herramientas de análisis o la brecha no está descrita con claridad. Las evidencias son escasas o genéricas.</t>
  </si>
  <si>
    <t>La descripción de la unidad económica es muy breve o promocional. El planteamiento no delimita el problema con precisión, mezcla causas y efectos o carece de cualquier herramienta de análisis. No hay evidencias verificables.</t>
  </si>
  <si>
    <t>No se presenta la descripción de la unidad económica o el planteamiento del problema.</t>
  </si>
  <si>
    <t>I.4</t>
  </si>
  <si>
    <t>Objetivo general y Objetivos específicos</t>
  </si>
  <si>
    <t>Objetivo general (máx. 1 cuartilla): redactado con un solo verbo en infinitivo, responde ¿qué se va a hacer? y ¿para qué?, refleja visión innovadora y es verificable. Objetivos específicos: inician con un solo verbo en infinitivo, son medibles, técnicamente precisos, derivan lógicamente del general y corresponden a las etapas metodológicas. Los verbos provienen de la Taxonomía de Bloom y se alinean con las competencias del perfil de egreso.</t>
  </si>
  <si>
    <t>Objetivo general bien redactado con un solo verbo en infinitivo, claro y alcanzable. Objetivos específicos con un solo verbo cada uno, alineados al perfil de egreso y a la metodología. Guardan correspondencia lógica entre sí y con el problema planteado.</t>
  </si>
  <si>
    <t>Objetivo general con un solo verbo en infinitivo que indica la acción principal. Los objetivos específicos derivan lógicamente del general, son claros y alcanzables, inician con un verbo en infinitivo y mantienen coherencia con la problemática.</t>
  </si>
  <si>
    <t>El objetivo general existe pero utiliza más de un verbo o es ambiguo. Los objetivos específicos no guardan correspondencia clara con el general o con la metodología. Alguno no inicia con verbo en infinitivo o mezcla acciones de diferente alcance.</t>
  </si>
  <si>
    <t>Los objetivos son demasiado extensos, vagos o descriptivos. No usan verbos en infinitivo o usan múltiples verbos por objetivo. No guardan relación con la problemática planteada ni con las etapas metodológicas.</t>
  </si>
  <si>
    <t>No se presentan el objetivo general o los objetivos específicos.</t>
  </si>
  <si>
    <t>I.5</t>
  </si>
  <si>
    <t>Alternativas de solución y Propuesta seleccionada</t>
  </si>
  <si>
    <t>Propone mínimo tres alternativas de solución viables con evaluación detallada según criterios de viabilidad técnica, económica, operativa, temporal y ambiental. Incluye tabla comparativa o matriz de decisión con justificación sustentada en datos o cálculos verificables. La propuesta seleccionada (máx. 1 cuartilla) se justifica con criterios objetivos —técnicos, económicos o administrativos— vinculada a las competencias del programa y con evidencia de su viabilidad en el contexto de la unidad económica.</t>
  </si>
  <si>
    <t>Presenta tres alternativas con evaluación de ventajas, costos, tiempos y recursos. La tabla comparativa o matriz de decisión es clara. La propuesta seleccionada se justifica con al menos dos criterios objetivos y se vincula a las competencias del perfil de egreso.</t>
  </si>
  <si>
    <t>Identifica al menos tres alternativas viables y las evalúa con tabla comparativa o criterios básicos (técnico, económico, operativo). La propuesta seleccionada está justificada con criterios objetivos y relacionada con las competencias del programa educativo.</t>
  </si>
  <si>
    <t>Presenta dos o tres alternativas pero la evaluación es superficial: no usa tabla comparativa ni criterios explícitos de selección. La propuesta elegida se justifica de manera descriptiva, sin datos ni argumentos técnicos concretos.</t>
  </si>
  <si>
    <t>Propone una sola alternativa o las alternativas son genéricas sin evaluación. La propuesta seleccionada no está justificada con criterios objetivos o se basa únicamente en preferencias personales sin sustento técnico o económico.</t>
  </si>
  <si>
    <t>No se presentan las alternativas de solución ni la propuesta seleccionada.</t>
  </si>
  <si>
    <t>I.6</t>
  </si>
  <si>
    <t>Marco teórico y Justificación</t>
  </si>
  <si>
    <t>Marco teórico (2-5 cuartillas): estructurado de lo general a lo particular con tres componentes: antecedentes del tema, bases teóricas con uno o más autores, y términos significativos integrados en el texto (no glosario). Todas las fuentes citadas en norma APA 7.ª ed. La reflexión final declara el uso ético de la IA de forma precisa, indicando herramienta, versión, finalidad y que la información fue validada. Justificación (máx. 1 cuartilla): responde qué beneficios obtendrá la organización, quiénes se benefician y por qué es importante el proyecto, con argumentos concretos y verificables.</t>
  </si>
  <si>
    <t>Marco teórico completo en 2-5 cuartillas con antecedentes, bases teóricas y términos integrados. Fuentes actualizadas citadas en APA 7.ª ed. Declara el uso ético de la IA con herramienta y finalidad especificadas. Justificación con beneficios cualitativos y/o cuantitativos para la organización, claramente argumentados.</t>
  </si>
  <si>
    <t>Marco teórico de 2 a 5 cuartillas organizado de lo general a lo particular, con antecedentes, bases teóricas y términos significativos integrados en la redacción. Fuentes citadas en APA 7.ª ed. Reflexión final con declaración de uso ético de la IA. Justificación que responde por qué es importante el proyecto y qué beneficios genera.</t>
  </si>
  <si>
    <t>Marco teórico presente pero desorganizado o con menos de 2 cuartillas. Citas en APA con errores menores. La declaración de uso de IA existe pero es incompleta. La justificación es vaga o no responde a los beneficios concretos para la unidad económica.</t>
  </si>
  <si>
    <t>Marco teórico con poca relación directa con la propuesta de solución, sin estructura. Las citas no siguen la norma APA o son insuficientes. No se declara el uso ético de la IA o se evidencia dependencia indebida sin validación. La justificación es mínima o no está presente.</t>
  </si>
  <si>
    <t>No se presenta el marco teórico o la justificación.</t>
  </si>
  <si>
    <t>SECCIÓN II.  Implementación y Aplicación   —   Ponderación: 40%</t>
  </si>
  <si>
    <t>II.1</t>
  </si>
  <si>
    <t>Metodología</t>
  </si>
  <si>
    <t>10%</t>
  </si>
  <si>
    <t>Entre 1 y 2 cuartillas. Describe el enfoque metodológico elegido con justificación explícita de su pertinencia para la problemática. Incluye representación gráfica (flujograma, diagrama de etapas u otro) y describe cada etapa o actividad con el procedimiento, las herramientas empleadas y los resultados esperados. Las etapas están alineadas con los objetivos específicos y con las competencias del perfil de egreso. El orden cronológico es coherente y verificable.</t>
  </si>
  <si>
    <t>Cumple extensión (1-2 cuartillas). Justifica la metodología y la vincula con los objetivos específicos. Incluye representación gráfica y describe cada etapa con herramientas y procedimientos. Evidencia la aplicación de competencias profesionales.</t>
  </si>
  <si>
    <t>Extensión de 1 a 2 cuartillas. Describe el enfoque metodológico y los procedimientos de forma ordenada, con representación gráfica y descripción clara de cada etapa o actividad. La redacción es técnica y coherente con el objetivo.</t>
  </si>
  <si>
    <t>La metodología está presente pero sin representación gráfica o la descripción de las etapas es muy escueta. No se justifica el enfoque elegido o no hay correspondencia explícita con los objetivos específicos.</t>
  </si>
  <si>
    <t>La metodología es genérica, no es propia del área disciplinar o se limita a enumerar las actividades sin explicar el procedimiento ni las herramientas. No hay representación gráfica.</t>
  </si>
  <si>
    <t>No se presenta la metodología.</t>
  </si>
  <si>
    <t>II.2</t>
  </si>
  <si>
    <t>Desarrollo del proyecto</t>
  </si>
  <si>
    <t>Entre 10 y 30 cuartillas. Describe cronológicamente cada actividad o etapa implementada conforme a la metodología y al plan de trabajo (F-VI-12). Para cada actividad indica: competencia profesional aplicada, diagnóstico o problema atendido, conocimiento o habilidad aplicada, evidencias generadas (fotografías, bitácoras, documentos, productos) y reflexión personal sobre el aprendizaje adquirido. Adjunta el reporte de actividades firmado por el asesor académico como anexo obligatorio. La redacción es técnica, analítica y orientada a resultados.</t>
  </si>
  <si>
    <t>Describe cada actividad cronológicamente con competencia aplicada, diagnóstico, conocimiento utilizado y evidencias verificables. El reporte de actividades está presente y firmado. La redacción es técnica y clara.</t>
  </si>
  <si>
    <t>Describe las actividades implementadas conforme al plan de trabajo (F-VI-12), indicando los conocimientos técnicos aplicados y adjuntando evidencias para cada actividad. Incluye el reporte de actividades como anexo. Redacción clara y objetiva.</t>
  </si>
  <si>
    <t>El desarrollo describe las actividades pero de forma narrativa, sin identificar explícitamente la competencia aplicada o la evidencia de cada etapa. El reporte de actividades puede estar incompleto o sin firma.</t>
  </si>
  <si>
    <t>El desarrollo es descriptivo sin estructura metodológica. No vincula las actividades con competencias del perfil de egreso. Las evidencias son escasas, genéricas o no están citadas en el texto. Falta el reporte de actividades o no tiene firma requerida.</t>
  </si>
  <si>
    <t>No se presenta el desarrollo del proyecto.</t>
  </si>
  <si>
    <t>II.3</t>
  </si>
  <si>
    <t>Resultados</t>
  </si>
  <si>
    <t>Entre 3 y 20 cuartillas. Presenta un resultado por cada actividad o etapa de la metodología. Incorpora datos cuantitativos y/o cualitativos verificables con análisis estadístico, gráfico, económico o funcional. Las tablas, figuras y gráficos están numerados, titulados y formateados conforme a APA 7.ª ed. La interpretación de cada resultado establece relación directa con el objetivo correspondiente y propone posibilidades de mejora fundamentadas.</t>
  </si>
  <si>
    <t>Presenta resultados para cada etapa con datos verificables. Incluye análisis comparativo (antes-después) o métricas de rendimiento. Las tablas y gráficos cumplen con APA 7.ª ed. La relación entre resultados y objetivos es explícita.</t>
  </si>
  <si>
    <t>Presenta resultados para cada actividad con información cuantitativa o cualitativa básica. Incluye tablas, gráficos o figuras etiquetados según APA. La interpretación es clara y coherente con la metodología.</t>
  </si>
  <si>
    <t>Los resultados existen pero no corresponden uno a uno con las etapas. Los datos son descriptivos sin análisis. Las tablas o gráficos están presentes pero con errores de formato APA o sin interpretación.</t>
  </si>
  <si>
    <t>Los resultados son generales o narrativos sin datos verificables. No hay tablas, gráficos ni indicadores que respalden la efectividad de la propuesta. No se establece relación entre resultados y objetivos.</t>
  </si>
  <si>
    <t>No se presentan los resultados.</t>
  </si>
  <si>
    <t>II.4</t>
  </si>
  <si>
    <t>Conclusiones y Recomendaciones/Sugerencias</t>
  </si>
  <si>
    <t>Conclusiones (máx. 1 cuartilla): retoman el planteamiento del problema, el objetivo general, los objetivos específicos, la hipótesis (si aplica) y los resultados, explicando en qué medida se cumplió cada uno. La redacción es formal, en tercera persona, con análisis crítico sobre el proceso y propuestas de mejora continua. Recomendaciones (máx. 1 cuartilla): concretas, viables, derivadas del análisis de resultados y orientadas a corregir, optimizar o fortalecer los procesos. Sugerencias diferenciadas claramente de las recomendaciones.</t>
  </si>
  <si>
    <t>Conclusiones que retoman problema, objetivos y resultados con análisis claro de limitaciones y propuestas de mejora. Recomendaciones viables y pertinentes, derivadas de los resultados. Sugerencias diferenciadas orientadas a la mejora a mediano o largo plazo.</t>
  </si>
  <si>
    <t>Conclusiones alineadas con los resultados y el objetivo general que resumen los logros y el cumplimiento parcial o total de la propuesta. Redacción formal en tercera persona. Recomendaciones de mejora derivadas de los resultados.</t>
  </si>
  <si>
    <t>Las conclusiones retoman algunos elementos pero de forma incompleta o superficial. Las recomendaciones son genéricas y no se derivan directamente de los resultados. No hay diferenciación entre recomendaciones y sugerencias.</t>
  </si>
  <si>
    <t>Las conclusiones son vagas o repetitivas. No retoman los objetivos ni los resultados. Las recomendaciones están ausentes o no tienen relación con los resultados. No hay análisis.</t>
  </si>
  <si>
    <t>No se presentan las conclusiones ni las recomendaciones.</t>
  </si>
  <si>
    <t>SECCIÓN III.  Estructura y Estilo Formal   —   Ponderación: 30%</t>
  </si>
  <si>
    <t>III.1</t>
  </si>
  <si>
    <t>Formato y redacción académica</t>
  </si>
  <si>
    <t>Hoja carta (21.59×27.94 cm), márgenes de 2.5 cm en todos los lados, fuente Arial 12 pt, interlineado 1.5, párrafos justificados con sangría de primera línea de 1.25 cm, numeración de páginas en esquina inferior derecha desde la portada (p. 1), tabla de contenido automática. El lenguaje es formal, técnico y objetivo en todo el documento, en tercera persona, sin expresiones coloquiales. La redacción cumple claridad, coherencia y corrección gramatical. El abstract, keywords, declaratoria de autenticidad y declaración de uso de IA están presentes y correctamente redactados.</t>
  </si>
  <si>
    <t>Cumple todos los parámetros de formato. El lenguaje es formal, técnico y en tercera persona en todos los apartados. Todos los elementos obligatorios (abstract, keywords, declaratoria, declaración de IA) están presentes y correctamente redactados. Sin errores gramaticales significativos.</t>
  </si>
  <si>
    <t>Cumple con los parámetros de formato: hoja carta, márgenes 2.5 cm, Arial 12, interlineado 1.5, párrafos justificados con sangría, paginación desde portada y tabla de contenido. Redacción técnica en tercera persona. Todos los apartados obligatorios están presentes.</t>
  </si>
  <si>
    <t>Cumple la mayoría de los parámetros pero presenta inconsistencias (márgenes, interlineado o fuente distintos en algunas páginas). Falta algún elemento obligatorio menor. El lenguaje mezcla primera y tercera persona en algunos párrafos.</t>
  </si>
  <si>
    <t>El formato presenta incumplimientos notorios: fuente o tamaño distinto, márgenes incorrectos o sin paginación desde la portada. Falta más de un elemento obligatorio. La redacción es informal con errores gramaticales frecuentes.</t>
  </si>
  <si>
    <t>El reporte no cumple con ningún parámetro de formato ni presenta los elementos obligatorios.</t>
  </si>
  <si>
    <t>III.2</t>
  </si>
  <si>
    <t>Referencias bibliográficas y uso ético de IA</t>
  </si>
  <si>
    <t>Sección de referencias (1-2 cuartillas) con todas las fuentes citadas en el cuerpo del reporte, formateadas en APA 7.ª ed. de forma consistente y sin errores. Todas las citas del texto tienen su referencia en la lista y viceversa. La declaración de uso de IA especifica: herramienta(s) con versión, finalidad del uso, información descartada, proceso de validación y referencia APA. El uso de IA se limitó exclusivamente al marco teórico y a la revisión de estilo/redacción. No hay citas inexistentes ni datos alterados.</t>
  </si>
  <si>
    <t>Referencias completas en APA 7.ª ed. con errores mínimos. Toda fuente citada en el texto aparece en la lista de referencias. La declaración de uso de IA incluye herramienta, versión, finalidad y proceso de validación. El uso de IA está restringido al marco teórico y revisión de estilo.</t>
  </si>
  <si>
    <t>Las fuentes consultadas están especificadas en APA 7.ª ed. Hay correspondencia entre citas en el texto y referencias. La declaración de uso de IA está presente e indica herramienta(s) utilizada(s) y finalidad. El uso de IA se restringe al marco teórico y corrección de estilo.</t>
  </si>
  <si>
    <t>Las referencias presentan errores de formato APA en varios registros. Alguna cita del texto no aparece en la lista o viceversa. La declaración de uso de IA existe pero es incompleta: falta la versión, la finalidad o el proceso de validación.</t>
  </si>
  <si>
    <t>Las referencias son insuficientes, están mal formateadas o no corresponden a las citas del texto. El uso de IA no está declarado conforme a los lineamientos institucionales o se evidencia uso de IA en apartados no autorizados sin declaración ni validación.</t>
  </si>
  <si>
    <t>No presenta referencias bibliográficas ni declaración de uso de IA.</t>
  </si>
  <si>
    <t>III.3</t>
  </si>
  <si>
    <t>Portada, apoyos visuales y anexos</t>
  </si>
  <si>
    <t>Portada con los 10 elementos requeridos: logotipo institucional (superior izquierdo, sin modificaciones), logotipo de la unidad económica (si aplica, superior derecho), nombre del programa educativo, título del documento con leyenda para obtener el título, nombre del proyecto (≈50 caracteres), razón social completa de la unidad económica, nombre del estudiante precedido de 'Presentado por:', nombre del asesor académico, nombre del asesor industrial y lugar-mes-año. Tablas, figuras y gráficos numerados, titulados e interpretados en APA 7.ª ed. Anexos numerados, titulados y citados en el texto. El reporte de actividades (anexo obligatorio) cuenta con firma del asesor académico.</t>
  </si>
  <si>
    <t>Portada con los 10 elementos. Tablas, figuras y gráficos con formato APA 7.ª ed. y buena presentación visual. Anexos numerados, titulados y citados. Reporte de actividades como anexo obligatorio con firma del asesor académico.</t>
  </si>
  <si>
    <t>Portada completa con los 10 elementos requeridos. Anexos numerados, titulados y citados en el texto principal. Tablas, figuras y gráficos etiquetados con número y título conforme a APA. El reporte de actividades está incluido como anexo obligatorio.</t>
  </si>
  <si>
    <t>La portada omite uno o dos elementos requeridos. Algunos anexos no están citados en el texto o les falta número o título. Las tablas o figuras tienen errores menores de formato APA.</t>
  </si>
  <si>
    <t>La portada omite tres o más elementos obligatorios o el logotipo institucional fue modificado. Los anexos están desorganizados o no se citan en el cuerpo del texto. Falta el reporte de actividades o carece de la firma del asesor académico.</t>
  </si>
  <si>
    <t>No presenta portada correcta, apoyos visuales ni anexos.</t>
  </si>
  <si>
    <t>Subtotal SECCIÓN I.  Fundamentación y Planeación   (promedio de criterios — con un decimal)</t>
  </si>
  <si>
    <t>Subtotal SECCIÓN II.  Implementación y Aplicación   (promedio de criterios — con un decimal)</t>
  </si>
  <si>
    <t>Subtotal SECCIÓN III.  Estructura y Estilo Formal   (promedio de criterios — con un decimal)</t>
  </si>
  <si>
    <t>CALIFICACIÓN DEL REPORTE DE ESTADÍA  =  AVERAGE(Subtotales I, II, III)  |  Ponderación: 70% de la calificación final  |  Sin redondeo  —  con un decimal</t>
  </si>
  <si>
    <t>PARTE II.  Evaluación Actitudinal — Saber Ser  |  Ponderación: 10% de la calificación final  |  Escala: 10.0=Siempre · 9.0=Casi siempre · 8.0=Algunas veces · 7.0=Pocas veces · 6.0=Rara vez · 0.0=Nunca</t>
  </si>
  <si>
    <t>1</t>
  </si>
  <si>
    <t>Responsabilidad. Cumplió puntualmente con todas las actividades asignadas por la organización en tiempo y forma, sin requerir recordatorios ni supervisión constante.</t>
  </si>
  <si>
    <t>2</t>
  </si>
  <si>
    <t>Disciplina y puntualidad. Demostró disciplina en su desempeño diario y cumplió con los horarios y plazos establecidos por la organización.</t>
  </si>
  <si>
    <t>3</t>
  </si>
  <si>
    <t>Trabajo en equipo. Se integró efectivamente al equipo de trabajo asignado, contribuyendo activamente al logro de actividades grupales con actitud colaborativa.</t>
  </si>
  <si>
    <t>4</t>
  </si>
  <si>
    <t>Comunicación y honestidad académica. Mantuvo comunicación asertiva con superiores y compañeros. Guardó discreción sobre la información de la organización y demostró honestidad académica en la elaboración de su reporte.</t>
  </si>
  <si>
    <t>5</t>
  </si>
  <si>
    <t>Respeto a la normativa. Observó en todo momento las normas universitarias, de la organización y el Reglamento Académico de Estudiantes.</t>
  </si>
  <si>
    <t>6</t>
  </si>
  <si>
    <t>Entrega de carpeta digital. Integró y entregó la carpeta digital en tiempo y forma, conforme a la guía vigente y con todos los documentos requeridos.</t>
  </si>
  <si>
    <t>Subtotal Evaluación Actitudinal  (promedio de rubros — con un decimal)  |  Ponderación: 10% de la calificación final</t>
  </si>
  <si>
    <t>Leyenda de celdas de calificación:  🟡 Amarillo = captura Asesor Académico  |  🟢 Verde claro = captura Asesor de la Unidad Económica (aplica en criterios marcados ✓)  |  Celda azul = promedio automático (con un decimal, sin redondeo final)</t>
  </si>
  <si>
    <t>FIRMAS DE CONFORMIDAD</t>
  </si>
  <si>
    <t>Asesor Académico</t>
  </si>
  <si>
    <t>Asesor Unidad Económica</t>
  </si>
  <si>
    <t>Estudiante</t>
  </si>
  <si>
    <t>Nombre y firma</t>
  </si>
  <si>
    <t>F-DC-27/R1</t>
  </si>
  <si>
    <t>UNIVERSIDAD TECNOLÓGICA DE TULA-TEPEJI
Concentración de Calificación Final de Estadía</t>
  </si>
  <si>
    <t>Periodo:</t>
  </si>
  <si>
    <t>Escala:  10.0=Estratégico  |  9.0=Autónomo  |  8.0=Básico  |  7.0=Receptivo  |  6.0=Preformal  |  0.0=No presenta  |  Calificaciones con un decimal  |  Mínimo aprobatorio: 7.0</t>
  </si>
  <si>
    <t>Componente de evaluación</t>
  </si>
  <si>
    <t>Calificación obtenida
(0.0 – 10.0)</t>
  </si>
  <si>
    <t>Calificación Ponderada</t>
  </si>
  <si>
    <t>Reporte de Estadía  (Secciones I, II y III)</t>
  </si>
  <si>
    <t>Evaluación Actitudinal</t>
  </si>
  <si>
    <t>Presentación Oral del Reporte Final de Estadía  (Rúbrica de Evaluación)</t>
  </si>
  <si>
    <t>CALIFICACIÓN FINAL DE ESTADÍA  =  (B9×0.7) + (B10×0.1) + (B11×0.2)  —  con un decimal, sin redondeo</t>
  </si>
  <si>
    <t>Resultado:</t>
  </si>
  <si>
    <t>NOTA: Todas las calificaciones se expresan con un decimal (ej. 8.0, 9.0). Mínimo aprobatorio: 7.0. La calificación final se calcula automáticamente.</t>
  </si>
  <si>
    <t>CRITERIOS EN QUE PARTICIPA EL ASESOR DE LA UNIDAD ECONÓMICA — Justificación académica</t>
  </si>
  <si>
    <t>Clave</t>
  </si>
  <si>
    <t>Criterio</t>
  </si>
  <si>
    <t>UE evalúa</t>
  </si>
  <si>
    <t>Justificación</t>
  </si>
  <si>
    <t>No</t>
  </si>
  <si>
    <t>Criterio formal-académico: extensión, estructura APA, abstract y palabras clave. El asesor UE no posee formación para evaluar estándares académicos de redacción.</t>
  </si>
  <si>
    <t>Redacción académica, contextualización y secuencia de lo general a lo particular. Criterio de dominio del asesor académico.</t>
  </si>
  <si>
    <t>Descripción empresa y Planteamiento</t>
  </si>
  <si>
    <t>Sí ✓</t>
  </si>
  <si>
    <t>El asesor UE conoce directamente la organización, puede validar la pertinencia y exactitud de la descripción empresarial y si el planteamiento refleja la problemática real.</t>
  </si>
  <si>
    <t>Objetivos general y específicos</t>
  </si>
  <si>
    <t>Coherencia con la Taxonomía de Bloom, verbos en infinitivo, estructura metodológica. Competencia del asesor académico.</t>
  </si>
  <si>
    <t>Alternativas y Propuesta seleccionada</t>
  </si>
  <si>
    <t>El asesor UE puede valorar la viabilidad real de las alternativas en el contexto operativo, económico y normativo de la empresa.</t>
  </si>
  <si>
    <t>Norma APA, bases teóricas, declaración ética de IA. Criterio estrictamente académico.</t>
  </si>
  <si>
    <t>Justificación metodológica y representación gráfica de etapas. Ámbito del asesor académico.</t>
  </si>
  <si>
    <t>El asesor UE observó directamente las actividades desarrolladas en la empresa y puede validar competencias aplicadas, evidencias generadas y pertinencia de las acciones.</t>
  </si>
  <si>
    <t>El asesor UE conoce los indicadores reales de la organización y puede verificar la autenticidad y relevancia de los datos reportados.</t>
  </si>
  <si>
    <t>Conclusiones y Recomendaciones</t>
  </si>
  <si>
    <t>El asesor UE puede valorar si las recomendaciones son pertinentes, viables e implementables en el contexto real de la organización.</t>
  </si>
  <si>
    <t>Parámetros APA, márgenes, interlineado. Criterio estrictamente académico-institucional.</t>
  </si>
  <si>
    <t>Referencias y uso ético de IA</t>
  </si>
  <si>
    <t>Norma APA, declaración de IA, integridad académica. Competencia exclusiva del asesor académico.</t>
  </si>
  <si>
    <t>Requisitos de portada institucional, formato APA de figuras y tablas. Criterio académico.</t>
  </si>
  <si>
    <t>Act. 1-5</t>
  </si>
  <si>
    <t>Actitudinal (Rubros 1 al 5)</t>
  </si>
  <si>
    <t>El asesor UE observó directamente el desempeño actitudinal del estudiante en la empresa: responsabilidad, puntualidad, trabajo en equipo, comunicación y respeto a la normativa organizacional.</t>
  </si>
  <si>
    <t>Act. 6</t>
  </si>
  <si>
    <t>Actitudinal (Rubro 6: Carpeta digital)</t>
  </si>
  <si>
    <t>La entrega de carpeta digital es un requisito de cumplimiento con la institución académica, no con la empresa.</t>
  </si>
  <si>
    <t>Mayo 14, 2026</t>
  </si>
  <si>
    <t>TSU / Licenciatura e Ingeniería  —  Reporte (70%) + Actitudinal (10%) + Presentación oral (20%) = Calificación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</si>
</sst>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scheme val="minor"/>
    </font>
    <font>
      <sz val="11"/>
      <color theme="1"/>
      <name val="Calibri"/>
      <family val="2"/>
      <scheme val="minor"/>
    </font>
    <font>
      <b/>
      <sz val="12"/>
      <color rgb="FFFFFFFF"/>
      <name val="Arial"/>
    </font>
    <font>
      <sz val="11"/>
      <name val="Calibri"/>
    </font>
    <font>
      <b/>
      <sz val="9"/>
      <color rgb="FF1B3A6B"/>
      <name val="Arial"/>
    </font>
    <font>
      <sz val="9"/>
      <color rgb="FFFFFFFF"/>
      <name val="Arial"/>
    </font>
    <font>
      <b/>
      <sz val="9"/>
      <color rgb="FFFFFFFF"/>
      <name val="Arial"/>
    </font>
    <font>
      <b/>
      <sz val="10"/>
      <color rgb="FFFFFFFF"/>
      <name val="Arial"/>
    </font>
    <font>
      <sz val="11"/>
      <color theme="1"/>
      <name val="Calibri"/>
    </font>
    <font>
      <b/>
      <sz val="9"/>
      <color rgb="FF1A1A1A"/>
      <name val="Arial"/>
    </font>
    <font>
      <sz val="8"/>
      <color rgb="FF1A1A1A"/>
      <name val="Arial"/>
    </font>
    <font>
      <sz val="11"/>
      <color rgb="FF1A1A1A"/>
      <name val="Arial"/>
    </font>
    <font>
      <i/>
      <sz val="9"/>
      <color rgb="FF888888"/>
      <name val="Arial"/>
    </font>
    <font>
      <b/>
      <sz val="11"/>
      <color rgb="FF1B3A6B"/>
      <name val="Arial"/>
    </font>
    <font>
      <b/>
      <sz val="13"/>
      <color rgb="FF1B3A6B"/>
      <name val="Arial"/>
    </font>
    <font>
      <sz val="9"/>
      <color rgb="FF1A1A1A"/>
      <name val="Arial"/>
    </font>
    <font>
      <i/>
      <sz val="8"/>
      <color rgb="FF7A5F00"/>
      <name val="Arial"/>
    </font>
    <font>
      <sz val="11"/>
      <color theme="1"/>
      <name val="Calibri"/>
      <scheme val="minor"/>
    </font>
    <font>
      <sz val="11"/>
      <color rgb="FF000000"/>
      <name val="Calibri"/>
      <scheme val="minor"/>
    </font>
    <font>
      <i/>
      <sz val="9"/>
      <color rgb="FF000000"/>
      <name val="Arial"/>
    </font>
    <font>
      <b/>
      <sz val="13"/>
      <color rgb="FFFFFFFF"/>
      <name val="Arial"/>
    </font>
    <font>
      <b/>
      <sz val="10"/>
      <color rgb="FF1B3A6B"/>
      <name val="Arial"/>
    </font>
    <font>
      <sz val="10"/>
      <color theme="1"/>
      <name val="Calibri"/>
      <scheme val="minor"/>
    </font>
    <font>
      <b/>
      <sz val="10"/>
      <color rgb="FF1A5E35"/>
      <name val="Arial"/>
    </font>
    <font>
      <b/>
      <sz val="9"/>
      <color rgb="FF7A0000"/>
      <name val="Arial"/>
    </font>
    <font>
      <b/>
      <sz val="9"/>
      <color rgb="FF1A5E35"/>
      <name val="Arial"/>
    </font>
    <font>
      <sz val="9"/>
      <color rgb="FFFFFFFF"/>
      <name val="Arial"/>
      <family val="2"/>
    </font>
  </fonts>
  <fills count="21">
    <fill>
      <patternFill patternType="none"/>
    </fill>
    <fill>
      <patternFill patternType="gray125"/>
    </fill>
    <fill>
      <patternFill patternType="solid">
        <fgColor rgb="FF1B3A6B"/>
        <bgColor rgb="FF1B3A6B"/>
      </patternFill>
    </fill>
    <fill>
      <patternFill patternType="solid">
        <fgColor rgb="FFF2F5FA"/>
        <bgColor rgb="FFF2F5FA"/>
      </patternFill>
    </fill>
    <fill>
      <patternFill patternType="solid">
        <fgColor rgb="FF2E5FA3"/>
        <bgColor rgb="FF2E5FA3"/>
      </patternFill>
    </fill>
    <fill>
      <patternFill patternType="solid">
        <fgColor rgb="FF2563A0"/>
        <bgColor rgb="FF2563A0"/>
      </patternFill>
    </fill>
    <fill>
      <patternFill patternType="solid">
        <fgColor rgb="FF7A5F00"/>
        <bgColor rgb="FF7A5F00"/>
      </patternFill>
    </fill>
    <fill>
      <patternFill patternType="solid">
        <fgColor rgb="FF8B3A00"/>
        <bgColor rgb="FF8B3A00"/>
      </patternFill>
    </fill>
    <fill>
      <patternFill patternType="solid">
        <fgColor rgb="FF7A0000"/>
        <bgColor rgb="FF7A0000"/>
      </patternFill>
    </fill>
    <fill>
      <patternFill patternType="solid">
        <fgColor rgb="FF4A4A4A"/>
        <bgColor rgb="FF4A4A4A"/>
      </patternFill>
    </fill>
    <fill>
      <patternFill patternType="solid">
        <fgColor rgb="FF1A5E35"/>
        <bgColor rgb="FF1A5E35"/>
      </patternFill>
    </fill>
    <fill>
      <patternFill patternType="solid">
        <fgColor rgb="FFEAF1FB"/>
        <bgColor rgb="FFEAF1FB"/>
      </patternFill>
    </fill>
    <fill>
      <patternFill patternType="solid">
        <fgColor rgb="FFEEF4FF"/>
        <bgColor rgb="FFEEF4FF"/>
      </patternFill>
    </fill>
    <fill>
      <patternFill patternType="solid">
        <fgColor rgb="FFFFF8D6"/>
        <bgColor rgb="FFFFF8D6"/>
      </patternFill>
    </fill>
    <fill>
      <patternFill patternType="solid">
        <fgColor rgb="FFFFF0D6"/>
        <bgColor rgb="FFFFF0D6"/>
      </patternFill>
    </fill>
    <fill>
      <patternFill patternType="solid">
        <fgColor rgb="FFFFD6D6"/>
        <bgColor rgb="FFFFD6D6"/>
      </patternFill>
    </fill>
    <fill>
      <patternFill patternType="solid">
        <fgColor rgb="FFFFF9E6"/>
        <bgColor rgb="FFFFF9E6"/>
      </patternFill>
    </fill>
    <fill>
      <patternFill patternType="solid">
        <fgColor rgb="FFD6E4F7"/>
        <bgColor rgb="FFD6E4F7"/>
      </patternFill>
    </fill>
    <fill>
      <patternFill patternType="solid">
        <fgColor rgb="FFFFFFFF"/>
        <bgColor rgb="FFFFFFFF"/>
      </patternFill>
    </fill>
    <fill>
      <patternFill patternType="solid">
        <fgColor rgb="FFE8F0E8"/>
        <bgColor rgb="FFE8F0E8"/>
      </patternFill>
    </fill>
    <fill>
      <patternFill patternType="solid">
        <fgColor rgb="FFD6F2E2"/>
        <bgColor rgb="FFD6F2E2"/>
      </patternFill>
    </fill>
  </fills>
  <borders count="16">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style="thin">
        <color rgb="FFB8CCE4"/>
      </left>
      <right style="thin">
        <color rgb="FFB8CCE4"/>
      </right>
      <top style="thin">
        <color rgb="FFB8CCE4"/>
      </top>
      <bottom style="thin">
        <color rgb="FFB8CCE4"/>
      </bottom>
      <diagonal/>
    </border>
    <border>
      <left style="thin">
        <color rgb="FFE0C060"/>
      </left>
      <right style="thin">
        <color rgb="FFE0C060"/>
      </right>
      <top style="thin">
        <color rgb="FFE0C060"/>
      </top>
      <bottom style="thin">
        <color rgb="FFE0C060"/>
      </bottom>
      <diagonal/>
    </border>
    <border>
      <left style="thin">
        <color rgb="FF2E5FA3"/>
      </left>
      <right style="thin">
        <color rgb="FF2E5FA3"/>
      </right>
      <top style="thin">
        <color rgb="FF2E5FA3"/>
      </top>
      <bottom style="thin">
        <color rgb="FF2E5FA3"/>
      </bottom>
      <diagonal/>
    </border>
    <border>
      <left style="thin">
        <color rgb="FF6AAF7A"/>
      </left>
      <right style="thin">
        <color rgb="FF6AAF7A"/>
      </right>
      <top style="thin">
        <color rgb="FF6AAF7A"/>
      </top>
      <bottom style="thin">
        <color rgb="FF6AAF7A"/>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92">
    <xf numFmtId="0" fontId="0" fillId="0" borderId="0" xfId="0" applyFont="1" applyAlignment="1"/>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8" fillId="4" borderId="5" xfId="0" applyFont="1" applyFill="1" applyBorder="1" applyAlignment="1"/>
    <xf numFmtId="0" fontId="4" fillId="11" borderId="5" xfId="0" applyFont="1" applyFill="1" applyBorder="1" applyAlignment="1">
      <alignment horizontal="center" vertical="center" wrapText="1"/>
    </xf>
    <xf numFmtId="0" fontId="9" fillId="11" borderId="5" xfId="0" applyFont="1" applyFill="1" applyBorder="1" applyAlignment="1">
      <alignment horizontal="left" vertical="center" wrapText="1"/>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10" fillId="3" borderId="6" xfId="0" applyFont="1" applyFill="1" applyBorder="1" applyAlignment="1">
      <alignment horizontal="left" vertical="top" wrapText="1"/>
    </xf>
    <xf numFmtId="164" fontId="11" fillId="16" borderId="7" xfId="0" applyNumberFormat="1" applyFont="1" applyFill="1" applyBorder="1" applyAlignment="1">
      <alignment horizontal="center" vertical="center" wrapText="1"/>
    </xf>
    <xf numFmtId="0" fontId="12" fillId="3" borderId="5" xfId="0" applyFont="1" applyFill="1" applyBorder="1" applyAlignment="1">
      <alignment horizontal="center" vertical="center" wrapText="1"/>
    </xf>
    <xf numFmtId="164" fontId="13" fillId="17" borderId="8" xfId="0" applyNumberFormat="1" applyFont="1" applyFill="1" applyBorder="1" applyAlignment="1">
      <alignment horizontal="center" vertical="center" wrapText="1"/>
    </xf>
    <xf numFmtId="0" fontId="4" fillId="18" borderId="5" xfId="0" applyFont="1" applyFill="1" applyBorder="1" applyAlignment="1">
      <alignment horizontal="center" vertical="center" wrapText="1"/>
    </xf>
    <xf numFmtId="0" fontId="9" fillId="18" borderId="5" xfId="0" applyFont="1" applyFill="1" applyBorder="1" applyAlignment="1">
      <alignment horizontal="left" vertical="center" wrapText="1"/>
    </xf>
    <xf numFmtId="0" fontId="9" fillId="11" borderId="5" xfId="0" applyFont="1" applyFill="1" applyBorder="1" applyAlignment="1">
      <alignment horizontal="left" vertical="center" wrapText="1"/>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10" fillId="3" borderId="6" xfId="0" applyFont="1" applyFill="1" applyBorder="1" applyAlignment="1">
      <alignment horizontal="left" vertical="top" wrapText="1"/>
    </xf>
    <xf numFmtId="164" fontId="11" fillId="19" borderId="9" xfId="0" applyNumberFormat="1" applyFont="1" applyFill="1" applyBorder="1" applyAlignment="1">
      <alignment horizontal="center" vertical="center" wrapText="1"/>
    </xf>
    <xf numFmtId="0" fontId="8" fillId="10" borderId="5" xfId="0" applyFont="1" applyFill="1" applyBorder="1" applyAlignment="1"/>
    <xf numFmtId="0" fontId="8" fillId="6" borderId="5" xfId="0" applyFont="1" applyFill="1" applyBorder="1" applyAlignment="1"/>
    <xf numFmtId="164" fontId="14" fillId="17" borderId="8"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7" fillId="0" borderId="0" xfId="0" applyFont="1" applyAlignment="1"/>
    <xf numFmtId="0" fontId="12" fillId="18" borderId="10" xfId="0" applyFont="1" applyFill="1" applyBorder="1" applyAlignment="1">
      <alignment horizontal="center" wrapText="1"/>
    </xf>
    <xf numFmtId="0" fontId="12" fillId="18" borderId="11" xfId="0" applyFont="1" applyFill="1" applyBorder="1" applyAlignment="1">
      <alignment horizontal="center" wrapText="1"/>
    </xf>
    <xf numFmtId="0" fontId="18" fillId="0" borderId="0" xfId="0" applyFont="1" applyAlignment="1"/>
    <xf numFmtId="0" fontId="19" fillId="18" borderId="12" xfId="0" applyFont="1" applyFill="1" applyBorder="1" applyAlignment="1">
      <alignment horizontal="center" wrapText="1"/>
    </xf>
    <xf numFmtId="0" fontId="17" fillId="0" borderId="0" xfId="0" applyFont="1" applyAlignment="1"/>
    <xf numFmtId="0" fontId="4" fillId="3" borderId="5" xfId="0" applyFont="1" applyFill="1" applyBorder="1" applyAlignment="1">
      <alignment horizontal="left" vertical="center" wrapText="1"/>
    </xf>
    <xf numFmtId="0" fontId="17" fillId="0" borderId="0" xfId="0" applyFont="1" applyAlignment="1">
      <alignment wrapText="1"/>
    </xf>
    <xf numFmtId="0" fontId="4" fillId="3" borderId="5"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21" fillId="3" borderId="6" xfId="0" applyFont="1" applyFill="1" applyBorder="1" applyAlignment="1">
      <alignment horizontal="left" vertical="center" wrapText="1"/>
    </xf>
    <xf numFmtId="164" fontId="11" fillId="16" borderId="7" xfId="0" applyNumberFormat="1" applyFont="1" applyFill="1" applyBorder="1" applyAlignment="1">
      <alignment horizontal="center" vertical="center" wrapText="1"/>
    </xf>
    <xf numFmtId="9" fontId="21" fillId="3" borderId="6" xfId="0" applyNumberFormat="1"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6" xfId="0" applyFont="1" applyFill="1" applyBorder="1" applyAlignment="1">
      <alignment horizontal="left" vertical="center" wrapText="1"/>
    </xf>
    <xf numFmtId="164" fontId="21" fillId="17" borderId="8" xfId="0" applyNumberFormat="1" applyFont="1" applyFill="1" applyBorder="1" applyAlignment="1">
      <alignment horizontal="center" vertical="center" wrapText="1"/>
    </xf>
    <xf numFmtId="0" fontId="22" fillId="0" borderId="0" xfId="0" applyFont="1"/>
    <xf numFmtId="0" fontId="23" fillId="3" borderId="6" xfId="0" applyFont="1" applyFill="1" applyBorder="1" applyAlignment="1">
      <alignment horizontal="center" vertical="center" wrapText="1"/>
    </xf>
    <xf numFmtId="0" fontId="12" fillId="18" borderId="15" xfId="0" applyFont="1" applyFill="1" applyBorder="1" applyAlignment="1">
      <alignment horizontal="center" wrapText="1"/>
    </xf>
    <xf numFmtId="0" fontId="7" fillId="4" borderId="5" xfId="0" applyFont="1" applyFill="1" applyBorder="1" applyAlignment="1">
      <alignment horizontal="center" vertical="center" wrapText="1"/>
    </xf>
    <xf numFmtId="0" fontId="4" fillId="15" borderId="5" xfId="0" applyFont="1" applyFill="1" applyBorder="1" applyAlignment="1">
      <alignment horizontal="center" vertical="center" wrapText="1"/>
    </xf>
    <xf numFmtId="0" fontId="15" fillId="15" borderId="6" xfId="0" applyFont="1" applyFill="1" applyBorder="1" applyAlignment="1">
      <alignment horizontal="left" vertical="center" wrapText="1"/>
    </xf>
    <xf numFmtId="0" fontId="24" fillId="15" borderId="6" xfId="0" applyFont="1" applyFill="1" applyBorder="1" applyAlignment="1">
      <alignment horizontal="center" vertical="center" wrapText="1"/>
    </xf>
    <xf numFmtId="0" fontId="10" fillId="18" borderId="6" xfId="0" applyFont="1" applyFill="1" applyBorder="1" applyAlignment="1">
      <alignment horizontal="left" vertical="center" wrapText="1"/>
    </xf>
    <xf numFmtId="0" fontId="4" fillId="20" borderId="5" xfId="0" applyFont="1" applyFill="1" applyBorder="1" applyAlignment="1">
      <alignment horizontal="center" vertical="center" wrapText="1"/>
    </xf>
    <xf numFmtId="0" fontId="15" fillId="20" borderId="6" xfId="0" applyFont="1" applyFill="1" applyBorder="1" applyAlignment="1">
      <alignment horizontal="left" vertical="center" wrapText="1"/>
    </xf>
    <xf numFmtId="0" fontId="25" fillId="20"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10"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9" fillId="18" borderId="12" xfId="0" applyFont="1" applyFill="1" applyBorder="1" applyAlignment="1">
      <alignment horizontal="center" wrapText="1"/>
    </xf>
    <xf numFmtId="0" fontId="3" fillId="0" borderId="13" xfId="0" applyFont="1" applyBorder="1"/>
    <xf numFmtId="0" fontId="16" fillId="13"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4" fillId="3" borderId="10" xfId="0" applyFont="1" applyFill="1" applyBorder="1" applyAlignment="1">
      <alignment horizontal="left" vertical="center" wrapText="1"/>
    </xf>
    <xf numFmtId="0" fontId="3" fillId="0" borderId="14" xfId="0" applyFont="1" applyBorder="1"/>
    <xf numFmtId="0" fontId="17" fillId="0" borderId="0" xfId="0" applyFont="1" applyAlignment="1">
      <alignment horizontal="left" wrapText="1"/>
    </xf>
    <xf numFmtId="0" fontId="0" fillId="0" borderId="0" xfId="0" applyFont="1" applyAlignment="1"/>
    <xf numFmtId="0" fontId="21" fillId="3" borderId="1" xfId="0" applyFont="1" applyFill="1" applyBorder="1" applyAlignment="1">
      <alignment horizontal="left" vertical="center" wrapText="1"/>
    </xf>
    <xf numFmtId="0" fontId="1" fillId="0" borderId="15" xfId="0" applyNumberFormat="1" applyFont="1" applyBorder="1" applyAlignment="1">
      <alignment horizontal="right"/>
    </xf>
    <xf numFmtId="9" fontId="4" fillId="11" borderId="5" xfId="0" applyNumberFormat="1" applyFont="1" applyFill="1" applyBorder="1" applyAlignment="1">
      <alignment horizontal="center" vertical="center" wrapText="1"/>
    </xf>
    <xf numFmtId="9" fontId="4" fillId="18" borderId="5" xfId="0" applyNumberFormat="1" applyFont="1" applyFill="1" applyBorder="1" applyAlignment="1">
      <alignment horizontal="center" vertical="center" wrapText="1"/>
    </xf>
    <xf numFmtId="0" fontId="1" fillId="0" borderId="0" xfId="0" applyFont="1" applyAlignment="1">
      <alignment horizontal="right"/>
    </xf>
    <xf numFmtId="0" fontId="26"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8"/>
  <sheetViews>
    <sheetView workbookViewId="0">
      <pane xSplit="3" ySplit="8" topLeftCell="D9" activePane="bottomRight" state="frozen"/>
      <selection pane="topRight" activeCell="D1" sqref="D1"/>
      <selection pane="bottomLeft" activeCell="A9" sqref="A9"/>
      <selection pane="bottomRight" activeCell="D44" sqref="D44"/>
    </sheetView>
  </sheetViews>
  <sheetFormatPr baseColWidth="10" defaultColWidth="14.42578125" defaultRowHeight="15" customHeight="1"/>
  <cols>
    <col min="1" max="1" width="5" customWidth="1"/>
    <col min="2" max="2" width="26" customWidth="1"/>
    <col min="3" max="3" width="12" customWidth="1"/>
    <col min="4" max="7" width="26" customWidth="1"/>
    <col min="8" max="8" width="22" customWidth="1"/>
    <col min="9" max="9" width="16" customWidth="1"/>
    <col min="10" max="12" width="11" customWidth="1"/>
    <col min="13" max="26" width="8.7109375" customWidth="1"/>
  </cols>
  <sheetData>
    <row r="1" spans="1:12">
      <c r="A1" s="63" t="s">
        <v>0</v>
      </c>
      <c r="B1" s="64"/>
      <c r="C1" s="64"/>
      <c r="D1" s="64"/>
      <c r="E1" s="64"/>
      <c r="F1" s="64"/>
      <c r="G1" s="64"/>
      <c r="H1" s="64"/>
      <c r="I1" s="64"/>
      <c r="J1" s="64"/>
      <c r="K1" s="64"/>
      <c r="L1" s="65"/>
    </row>
    <row r="2" spans="1:12">
      <c r="A2" s="66" t="s">
        <v>1</v>
      </c>
      <c r="B2" s="64"/>
      <c r="C2" s="65"/>
      <c r="E2" s="66" t="s">
        <v>2</v>
      </c>
      <c r="F2" s="64"/>
      <c r="G2" s="64"/>
      <c r="H2" s="65"/>
      <c r="I2" s="66"/>
      <c r="J2" s="64"/>
      <c r="K2" s="64"/>
      <c r="L2" s="65"/>
    </row>
    <row r="3" spans="1:12">
      <c r="A3" s="66" t="s">
        <v>3</v>
      </c>
      <c r="B3" s="64"/>
      <c r="C3" s="64"/>
      <c r="D3" s="65"/>
      <c r="E3" s="66" t="s">
        <v>4</v>
      </c>
      <c r="F3" s="64"/>
      <c r="G3" s="64"/>
      <c r="H3" s="64"/>
      <c r="I3" s="64"/>
      <c r="J3" s="64"/>
      <c r="K3" s="64"/>
      <c r="L3" s="65"/>
    </row>
    <row r="4" spans="1:12">
      <c r="A4" s="66" t="s">
        <v>5</v>
      </c>
      <c r="B4" s="64"/>
      <c r="C4" s="64"/>
      <c r="D4" s="64"/>
      <c r="E4" s="64"/>
      <c r="F4" s="64"/>
      <c r="G4" s="64"/>
      <c r="H4" s="64"/>
      <c r="I4" s="64"/>
      <c r="J4" s="64"/>
      <c r="K4" s="64"/>
      <c r="L4" s="65"/>
    </row>
    <row r="5" spans="1:12">
      <c r="A5" s="66" t="s">
        <v>6</v>
      </c>
      <c r="B5" s="64"/>
      <c r="C5" s="64"/>
      <c r="D5" s="65"/>
      <c r="E5" s="66" t="s">
        <v>7</v>
      </c>
      <c r="F5" s="64"/>
      <c r="G5" s="65"/>
      <c r="H5" s="66" t="s">
        <v>8</v>
      </c>
      <c r="I5" s="64"/>
      <c r="J5" s="64"/>
      <c r="K5" s="64"/>
      <c r="L5" s="65"/>
    </row>
    <row r="6" spans="1:12">
      <c r="A6" s="66" t="s">
        <v>9</v>
      </c>
      <c r="B6" s="64"/>
      <c r="C6" s="64"/>
      <c r="D6" s="64"/>
      <c r="E6" s="64"/>
      <c r="F6" s="64"/>
      <c r="G6" s="64"/>
      <c r="H6" s="64"/>
      <c r="I6" s="64"/>
      <c r="J6" s="64"/>
      <c r="K6" s="64"/>
      <c r="L6" s="65"/>
    </row>
    <row r="7" spans="1:12">
      <c r="A7" s="67" t="s">
        <v>10</v>
      </c>
      <c r="B7" s="64"/>
      <c r="C7" s="64"/>
      <c r="D7" s="64"/>
      <c r="E7" s="64"/>
      <c r="F7" s="64"/>
      <c r="G7" s="64"/>
      <c r="H7" s="64"/>
      <c r="I7" s="64"/>
      <c r="J7" s="64"/>
      <c r="K7" s="64"/>
      <c r="L7" s="65"/>
    </row>
    <row r="8" spans="1:12" ht="48">
      <c r="A8" s="1" t="s">
        <v>11</v>
      </c>
      <c r="B8" s="1" t="s">
        <v>12</v>
      </c>
      <c r="C8" s="2" t="s">
        <v>13</v>
      </c>
      <c r="D8" s="1" t="s">
        <v>14</v>
      </c>
      <c r="E8" s="3" t="s">
        <v>15</v>
      </c>
      <c r="F8" s="4" t="s">
        <v>16</v>
      </c>
      <c r="G8" s="5" t="s">
        <v>17</v>
      </c>
      <c r="H8" s="6" t="s">
        <v>18</v>
      </c>
      <c r="I8" s="7" t="s">
        <v>19</v>
      </c>
      <c r="J8" s="2" t="s">
        <v>20</v>
      </c>
      <c r="K8" s="8" t="s">
        <v>21</v>
      </c>
      <c r="L8" s="1" t="s">
        <v>22</v>
      </c>
    </row>
    <row r="9" spans="1:12">
      <c r="A9" s="68" t="s">
        <v>23</v>
      </c>
      <c r="B9" s="64"/>
      <c r="C9" s="64"/>
      <c r="D9" s="64"/>
      <c r="E9" s="64"/>
      <c r="F9" s="64"/>
      <c r="G9" s="64"/>
      <c r="H9" s="64"/>
      <c r="I9" s="65"/>
      <c r="J9" s="9"/>
      <c r="K9" s="9"/>
      <c r="L9" s="9"/>
    </row>
    <row r="10" spans="1:12" ht="157.5">
      <c r="A10" s="10" t="s">
        <v>24</v>
      </c>
      <c r="B10" s="11" t="s">
        <v>25</v>
      </c>
      <c r="C10" s="88">
        <v>0.05</v>
      </c>
      <c r="D10" s="12" t="s">
        <v>26</v>
      </c>
      <c r="E10" s="13" t="s">
        <v>27</v>
      </c>
      <c r="F10" s="14" t="s">
        <v>28</v>
      </c>
      <c r="G10" s="15" t="s">
        <v>29</v>
      </c>
      <c r="H10" s="16" t="s">
        <v>30</v>
      </c>
      <c r="I10" s="17" t="s">
        <v>31</v>
      </c>
      <c r="J10" s="18"/>
      <c r="K10" s="19" t="s">
        <v>32</v>
      </c>
      <c r="L10" s="20" t="str">
        <f t="shared" ref="L10:L11" si="0">IF(J10&lt;&gt;"",J10,"")</f>
        <v/>
      </c>
    </row>
    <row r="11" spans="1:12" ht="146.25">
      <c r="A11" s="21" t="s">
        <v>33</v>
      </c>
      <c r="B11" s="22" t="s">
        <v>34</v>
      </c>
      <c r="C11" s="89">
        <v>0.05</v>
      </c>
      <c r="D11" s="12" t="s">
        <v>35</v>
      </c>
      <c r="E11" s="13" t="s">
        <v>36</v>
      </c>
      <c r="F11" s="14" t="s">
        <v>37</v>
      </c>
      <c r="G11" s="15" t="s">
        <v>38</v>
      </c>
      <c r="H11" s="16" t="s">
        <v>39</v>
      </c>
      <c r="I11" s="17" t="s">
        <v>40</v>
      </c>
      <c r="J11" s="18"/>
      <c r="K11" s="19" t="s">
        <v>32</v>
      </c>
      <c r="L11" s="20" t="str">
        <f t="shared" si="0"/>
        <v/>
      </c>
    </row>
    <row r="12" spans="1:12" ht="191.25">
      <c r="A12" s="10" t="s">
        <v>41</v>
      </c>
      <c r="B12" s="23" t="s">
        <v>42</v>
      </c>
      <c r="C12" s="88">
        <v>0.05</v>
      </c>
      <c r="D12" s="24" t="s">
        <v>43</v>
      </c>
      <c r="E12" s="25" t="s">
        <v>44</v>
      </c>
      <c r="F12" s="26" t="s">
        <v>45</v>
      </c>
      <c r="G12" s="27" t="s">
        <v>46</v>
      </c>
      <c r="H12" s="28" t="s">
        <v>47</v>
      </c>
      <c r="I12" s="29" t="s">
        <v>48</v>
      </c>
      <c r="J12" s="18"/>
      <c r="K12" s="30"/>
      <c r="L12" s="20" t="str">
        <f>IFERROR(IF(AND(J12&lt;&gt;"",K12&lt;&gt;""),ROUND(AVERAGE(J12,K12),1),IF(J12&lt;&gt;"",J12,"")),"")</f>
        <v/>
      </c>
    </row>
    <row r="13" spans="1:12" ht="157.5">
      <c r="A13" s="21" t="s">
        <v>49</v>
      </c>
      <c r="B13" s="22" t="s">
        <v>50</v>
      </c>
      <c r="C13" s="89">
        <v>0.05</v>
      </c>
      <c r="D13" s="12" t="s">
        <v>51</v>
      </c>
      <c r="E13" s="13" t="s">
        <v>52</v>
      </c>
      <c r="F13" s="14" t="s">
        <v>53</v>
      </c>
      <c r="G13" s="15" t="s">
        <v>54</v>
      </c>
      <c r="H13" s="16" t="s">
        <v>55</v>
      </c>
      <c r="I13" s="17" t="s">
        <v>56</v>
      </c>
      <c r="J13" s="18"/>
      <c r="K13" s="19" t="s">
        <v>32</v>
      </c>
      <c r="L13" s="20" t="str">
        <f>IF(J13&lt;&gt;"",J13,"")</f>
        <v/>
      </c>
    </row>
    <row r="14" spans="1:12" ht="180">
      <c r="A14" s="10" t="s">
        <v>57</v>
      </c>
      <c r="B14" s="11" t="s">
        <v>58</v>
      </c>
      <c r="C14" s="88">
        <v>0.05</v>
      </c>
      <c r="D14" s="24" t="s">
        <v>59</v>
      </c>
      <c r="E14" s="13" t="s">
        <v>60</v>
      </c>
      <c r="F14" s="14" t="s">
        <v>61</v>
      </c>
      <c r="G14" s="15" t="s">
        <v>62</v>
      </c>
      <c r="H14" s="16" t="s">
        <v>63</v>
      </c>
      <c r="I14" s="17" t="s">
        <v>64</v>
      </c>
      <c r="J14" s="18"/>
      <c r="K14" s="30"/>
      <c r="L14" s="20" t="str">
        <f>IFERROR(IF(AND(J14&lt;&gt;"",K14&lt;&gt;""),ROUND(AVERAGE(J14,K14),1),IF(J14&lt;&gt;"",J14,"")),"")</f>
        <v/>
      </c>
    </row>
    <row r="15" spans="1:12" ht="213.75">
      <c r="A15" s="21" t="s">
        <v>65</v>
      </c>
      <c r="B15" s="22" t="s">
        <v>66</v>
      </c>
      <c r="C15" s="89">
        <v>0.05</v>
      </c>
      <c r="D15" s="12" t="s">
        <v>67</v>
      </c>
      <c r="E15" s="13" t="s">
        <v>68</v>
      </c>
      <c r="F15" s="14" t="s">
        <v>69</v>
      </c>
      <c r="G15" s="27" t="s">
        <v>70</v>
      </c>
      <c r="H15" s="16" t="s">
        <v>71</v>
      </c>
      <c r="I15" s="17" t="s">
        <v>72</v>
      </c>
      <c r="J15" s="18"/>
      <c r="K15" s="19" t="s">
        <v>32</v>
      </c>
      <c r="L15" s="20" t="str">
        <f>IF(J15&lt;&gt;"",J15,"")</f>
        <v/>
      </c>
    </row>
    <row r="16" spans="1:12">
      <c r="A16" s="69" t="s">
        <v>73</v>
      </c>
      <c r="B16" s="64"/>
      <c r="C16" s="64"/>
      <c r="D16" s="64"/>
      <c r="E16" s="64"/>
      <c r="F16" s="64"/>
      <c r="G16" s="64"/>
      <c r="H16" s="64"/>
      <c r="I16" s="65"/>
      <c r="J16" s="31"/>
      <c r="K16" s="31"/>
      <c r="L16" s="31"/>
    </row>
    <row r="17" spans="1:12" ht="168.75">
      <c r="A17" s="21" t="s">
        <v>74</v>
      </c>
      <c r="B17" s="22" t="s">
        <v>75</v>
      </c>
      <c r="C17" s="21" t="s">
        <v>76</v>
      </c>
      <c r="D17" s="12" t="s">
        <v>77</v>
      </c>
      <c r="E17" s="13" t="s">
        <v>78</v>
      </c>
      <c r="F17" s="14" t="s">
        <v>79</v>
      </c>
      <c r="G17" s="15" t="s">
        <v>80</v>
      </c>
      <c r="H17" s="16" t="s">
        <v>81</v>
      </c>
      <c r="I17" s="17" t="s">
        <v>82</v>
      </c>
      <c r="J17" s="18"/>
      <c r="K17" s="19" t="s">
        <v>32</v>
      </c>
      <c r="L17" s="20" t="str">
        <f>IF(J17&lt;&gt;"",J17,"")</f>
        <v/>
      </c>
    </row>
    <row r="18" spans="1:12" ht="191.25">
      <c r="A18" s="10" t="s">
        <v>83</v>
      </c>
      <c r="B18" s="11" t="s">
        <v>84</v>
      </c>
      <c r="C18" s="10" t="s">
        <v>76</v>
      </c>
      <c r="D18" s="12" t="s">
        <v>85</v>
      </c>
      <c r="E18" s="13" t="s">
        <v>86</v>
      </c>
      <c r="F18" s="14" t="s">
        <v>87</v>
      </c>
      <c r="G18" s="15" t="s">
        <v>88</v>
      </c>
      <c r="H18" s="16" t="s">
        <v>89</v>
      </c>
      <c r="I18" s="17" t="s">
        <v>90</v>
      </c>
      <c r="J18" s="18"/>
      <c r="K18" s="30"/>
      <c r="L18" s="20" t="str">
        <f t="shared" ref="L18:L20" si="1">IFERROR(IF(AND(J18&lt;&gt;"",K18&lt;&gt;""),ROUND(AVERAGE(J18,K18),1),IF(J18&lt;&gt;"",J18,"")),"")</f>
        <v/>
      </c>
    </row>
    <row r="19" spans="1:12" ht="168.75">
      <c r="A19" s="21" t="s">
        <v>91</v>
      </c>
      <c r="B19" s="22" t="s">
        <v>92</v>
      </c>
      <c r="C19" s="21" t="s">
        <v>76</v>
      </c>
      <c r="D19" s="12" t="s">
        <v>93</v>
      </c>
      <c r="E19" s="13" t="s">
        <v>94</v>
      </c>
      <c r="F19" s="14" t="s">
        <v>95</v>
      </c>
      <c r="G19" s="15" t="s">
        <v>96</v>
      </c>
      <c r="H19" s="16" t="s">
        <v>97</v>
      </c>
      <c r="I19" s="17" t="s">
        <v>98</v>
      </c>
      <c r="J19" s="18"/>
      <c r="K19" s="30"/>
      <c r="L19" s="20" t="str">
        <f t="shared" si="1"/>
        <v/>
      </c>
    </row>
    <row r="20" spans="1:12" ht="202.5">
      <c r="A20" s="10" t="s">
        <v>99</v>
      </c>
      <c r="B20" s="11" t="s">
        <v>100</v>
      </c>
      <c r="C20" s="10" t="s">
        <v>76</v>
      </c>
      <c r="D20" s="12" t="s">
        <v>101</v>
      </c>
      <c r="E20" s="13" t="s">
        <v>102</v>
      </c>
      <c r="F20" s="14" t="s">
        <v>103</v>
      </c>
      <c r="G20" s="15" t="s">
        <v>104</v>
      </c>
      <c r="H20" s="16" t="s">
        <v>105</v>
      </c>
      <c r="I20" s="17" t="s">
        <v>106</v>
      </c>
      <c r="J20" s="18"/>
      <c r="K20" s="30"/>
      <c r="L20" s="20" t="str">
        <f t="shared" si="1"/>
        <v/>
      </c>
    </row>
    <row r="21" spans="1:12">
      <c r="A21" s="70" t="s">
        <v>107</v>
      </c>
      <c r="B21" s="64"/>
      <c r="C21" s="64"/>
      <c r="D21" s="64"/>
      <c r="E21" s="64"/>
      <c r="F21" s="64"/>
      <c r="G21" s="64"/>
      <c r="H21" s="64"/>
      <c r="I21" s="65"/>
      <c r="J21" s="32"/>
      <c r="K21" s="32"/>
      <c r="L21" s="32"/>
    </row>
    <row r="22" spans="1:12" ht="213.75">
      <c r="A22" s="10" t="s">
        <v>108</v>
      </c>
      <c r="B22" s="11" t="s">
        <v>109</v>
      </c>
      <c r="C22" s="10" t="s">
        <v>76</v>
      </c>
      <c r="D22" s="12" t="s">
        <v>110</v>
      </c>
      <c r="E22" s="13" t="s">
        <v>111</v>
      </c>
      <c r="F22" s="14" t="s">
        <v>112</v>
      </c>
      <c r="G22" s="15" t="s">
        <v>113</v>
      </c>
      <c r="H22" s="16" t="s">
        <v>114</v>
      </c>
      <c r="I22" s="17" t="s">
        <v>115</v>
      </c>
      <c r="J22" s="18"/>
      <c r="K22" s="19" t="s">
        <v>32</v>
      </c>
      <c r="L22" s="20" t="str">
        <f t="shared" ref="L22:L24" si="2">IF(J22&lt;&gt;"",J22,"")</f>
        <v/>
      </c>
    </row>
    <row r="23" spans="1:12" ht="180">
      <c r="A23" s="21" t="s">
        <v>116</v>
      </c>
      <c r="B23" s="22" t="s">
        <v>117</v>
      </c>
      <c r="C23" s="21" t="s">
        <v>76</v>
      </c>
      <c r="D23" s="12" t="s">
        <v>118</v>
      </c>
      <c r="E23" s="13" t="s">
        <v>119</v>
      </c>
      <c r="F23" s="14" t="s">
        <v>120</v>
      </c>
      <c r="G23" s="15" t="s">
        <v>121</v>
      </c>
      <c r="H23" s="16" t="s">
        <v>122</v>
      </c>
      <c r="I23" s="17" t="s">
        <v>123</v>
      </c>
      <c r="J23" s="18"/>
      <c r="K23" s="19" t="s">
        <v>32</v>
      </c>
      <c r="L23" s="20" t="str">
        <f t="shared" si="2"/>
        <v/>
      </c>
    </row>
    <row r="24" spans="1:12" ht="258.75">
      <c r="A24" s="10" t="s">
        <v>124</v>
      </c>
      <c r="B24" s="11" t="s">
        <v>125</v>
      </c>
      <c r="C24" s="10" t="s">
        <v>76</v>
      </c>
      <c r="D24" s="24" t="s">
        <v>126</v>
      </c>
      <c r="E24" s="13" t="s">
        <v>127</v>
      </c>
      <c r="F24" s="14" t="s">
        <v>128</v>
      </c>
      <c r="G24" s="15" t="s">
        <v>129</v>
      </c>
      <c r="H24" s="16" t="s">
        <v>130</v>
      </c>
      <c r="I24" s="17" t="s">
        <v>131</v>
      </c>
      <c r="J24" s="18"/>
      <c r="K24" s="19" t="s">
        <v>32</v>
      </c>
      <c r="L24" s="20" t="str">
        <f t="shared" si="2"/>
        <v/>
      </c>
    </row>
    <row r="25" spans="1:12">
      <c r="A25" s="71" t="s">
        <v>132</v>
      </c>
      <c r="B25" s="64"/>
      <c r="C25" s="64"/>
      <c r="D25" s="64"/>
      <c r="E25" s="64"/>
      <c r="F25" s="64"/>
      <c r="G25" s="64"/>
      <c r="H25" s="64"/>
      <c r="I25" s="64"/>
      <c r="J25" s="64"/>
      <c r="K25" s="65"/>
      <c r="L25" s="20" t="str">
        <f>IFERROR(ROUND(AVERAGE(L10,L11,L12,L13,L14,L15),1),"")</f>
        <v/>
      </c>
    </row>
    <row r="26" spans="1:12">
      <c r="A26" s="72" t="s">
        <v>133</v>
      </c>
      <c r="B26" s="64"/>
      <c r="C26" s="64"/>
      <c r="D26" s="64"/>
      <c r="E26" s="64"/>
      <c r="F26" s="64"/>
      <c r="G26" s="64"/>
      <c r="H26" s="64"/>
      <c r="I26" s="64"/>
      <c r="J26" s="64"/>
      <c r="K26" s="65"/>
      <c r="L26" s="20" t="str">
        <f>IFERROR(ROUND(AVERAGE(L17,L18,L19,L20),1),"")</f>
        <v/>
      </c>
    </row>
    <row r="27" spans="1:12">
      <c r="A27" s="73" t="s">
        <v>134</v>
      </c>
      <c r="B27" s="64"/>
      <c r="C27" s="64"/>
      <c r="D27" s="64"/>
      <c r="E27" s="64"/>
      <c r="F27" s="64"/>
      <c r="G27" s="64"/>
      <c r="H27" s="64"/>
      <c r="I27" s="64"/>
      <c r="J27" s="64"/>
      <c r="K27" s="65"/>
      <c r="L27" s="20" t="str">
        <f>IFERROR(ROUND(AVERAGE(L22,L23,L24),1),"")</f>
        <v/>
      </c>
    </row>
    <row r="28" spans="1:12">
      <c r="A28" s="74" t="s">
        <v>135</v>
      </c>
      <c r="B28" s="64"/>
      <c r="C28" s="64"/>
      <c r="D28" s="64"/>
      <c r="E28" s="64"/>
      <c r="F28" s="64"/>
      <c r="G28" s="64"/>
      <c r="H28" s="64"/>
      <c r="I28" s="64"/>
      <c r="J28" s="64"/>
      <c r="K28" s="65"/>
      <c r="L28" s="33" t="str">
        <f>IFERROR(ROUND(AVERAGE(L25,L26,L27),1),"")</f>
        <v/>
      </c>
    </row>
    <row r="30" spans="1:12">
      <c r="A30" s="72" t="s">
        <v>136</v>
      </c>
      <c r="B30" s="64"/>
      <c r="C30" s="64"/>
      <c r="D30" s="64"/>
      <c r="E30" s="64"/>
      <c r="F30" s="64"/>
      <c r="G30" s="64"/>
      <c r="H30" s="64"/>
      <c r="I30" s="64"/>
      <c r="J30" s="64"/>
      <c r="K30" s="64"/>
      <c r="L30" s="65"/>
    </row>
    <row r="31" spans="1:12">
      <c r="A31" s="34" t="s">
        <v>137</v>
      </c>
      <c r="B31" s="75" t="s">
        <v>138</v>
      </c>
      <c r="C31" s="64"/>
      <c r="D31" s="64"/>
      <c r="E31" s="64"/>
      <c r="F31" s="64"/>
      <c r="G31" s="64"/>
      <c r="H31" s="64"/>
      <c r="I31" s="65"/>
      <c r="J31" s="18"/>
      <c r="K31" s="30"/>
      <c r="L31" s="20" t="str">
        <f t="shared" ref="L31:L35" si="3">IFERROR(IF(AND(J31&lt;&gt;"",K31&lt;&gt;""),ROUND(AVERAGE(J31,K31),1),IF(J31&lt;&gt;"",J31,"")),"")</f>
        <v/>
      </c>
    </row>
    <row r="32" spans="1:12">
      <c r="A32" s="34" t="s">
        <v>139</v>
      </c>
      <c r="B32" s="75" t="s">
        <v>140</v>
      </c>
      <c r="C32" s="64"/>
      <c r="D32" s="64"/>
      <c r="E32" s="64"/>
      <c r="F32" s="64"/>
      <c r="G32" s="64"/>
      <c r="H32" s="64"/>
      <c r="I32" s="65"/>
      <c r="J32" s="18"/>
      <c r="K32" s="30"/>
      <c r="L32" s="20" t="str">
        <f t="shared" si="3"/>
        <v/>
      </c>
    </row>
    <row r="33" spans="1:26">
      <c r="A33" s="34" t="s">
        <v>141</v>
      </c>
      <c r="B33" s="75" t="s">
        <v>142</v>
      </c>
      <c r="C33" s="64"/>
      <c r="D33" s="64"/>
      <c r="E33" s="64"/>
      <c r="F33" s="64"/>
      <c r="G33" s="64"/>
      <c r="H33" s="64"/>
      <c r="I33" s="65"/>
      <c r="J33" s="18"/>
      <c r="K33" s="30"/>
      <c r="L33" s="20" t="str">
        <f t="shared" si="3"/>
        <v/>
      </c>
    </row>
    <row r="34" spans="1:26" ht="24" customHeight="1">
      <c r="A34" s="34" t="s">
        <v>143</v>
      </c>
      <c r="B34" s="75" t="s">
        <v>144</v>
      </c>
      <c r="C34" s="64"/>
      <c r="D34" s="64"/>
      <c r="E34" s="64"/>
      <c r="F34" s="64"/>
      <c r="G34" s="64"/>
      <c r="H34" s="64"/>
      <c r="I34" s="65"/>
      <c r="J34" s="18"/>
      <c r="K34" s="30"/>
      <c r="L34" s="20" t="str">
        <f t="shared" si="3"/>
        <v/>
      </c>
    </row>
    <row r="35" spans="1:26">
      <c r="A35" s="34" t="s">
        <v>145</v>
      </c>
      <c r="B35" s="75" t="s">
        <v>146</v>
      </c>
      <c r="C35" s="64"/>
      <c r="D35" s="64"/>
      <c r="E35" s="64"/>
      <c r="F35" s="64"/>
      <c r="G35" s="64"/>
      <c r="H35" s="64"/>
      <c r="I35" s="65"/>
      <c r="J35" s="18"/>
      <c r="K35" s="30"/>
      <c r="L35" s="20" t="str">
        <f t="shared" si="3"/>
        <v/>
      </c>
    </row>
    <row r="36" spans="1:26">
      <c r="A36" s="34" t="s">
        <v>147</v>
      </c>
      <c r="B36" s="75" t="s">
        <v>148</v>
      </c>
      <c r="C36" s="64"/>
      <c r="D36" s="64"/>
      <c r="E36" s="64"/>
      <c r="F36" s="64"/>
      <c r="G36" s="64"/>
      <c r="H36" s="64"/>
      <c r="I36" s="65"/>
      <c r="J36" s="18"/>
      <c r="K36" s="19" t="s">
        <v>32</v>
      </c>
      <c r="L36" s="20" t="str">
        <f>IF(J36&lt;&gt;"",J36,"")</f>
        <v/>
      </c>
    </row>
    <row r="37" spans="1:26">
      <c r="A37" s="72" t="s">
        <v>149</v>
      </c>
      <c r="B37" s="64"/>
      <c r="C37" s="64"/>
      <c r="D37" s="64"/>
      <c r="E37" s="64"/>
      <c r="F37" s="64"/>
      <c r="G37" s="64"/>
      <c r="H37" s="64"/>
      <c r="I37" s="64"/>
      <c r="J37" s="64"/>
      <c r="K37" s="65"/>
      <c r="L37" s="33" t="str">
        <f>IFERROR(ROUND(AVERAGE(L31,L32,L33,L34,L35,L36),1),"")</f>
        <v/>
      </c>
    </row>
    <row r="39" spans="1:26">
      <c r="A39" s="80" t="s">
        <v>150</v>
      </c>
      <c r="B39" s="64"/>
      <c r="C39" s="64"/>
      <c r="D39" s="64"/>
      <c r="E39" s="64"/>
      <c r="F39" s="64"/>
      <c r="G39" s="64"/>
      <c r="H39" s="64"/>
      <c r="I39" s="64"/>
      <c r="J39" s="64"/>
      <c r="K39" s="64"/>
      <c r="L39" s="65"/>
    </row>
    <row r="41" spans="1:26">
      <c r="B41" s="76" t="s">
        <v>151</v>
      </c>
      <c r="C41" s="64"/>
      <c r="D41" s="64"/>
      <c r="E41" s="64"/>
      <c r="F41" s="64"/>
      <c r="G41" s="64"/>
      <c r="H41" s="64"/>
      <c r="I41" s="64"/>
      <c r="J41" s="64"/>
      <c r="K41" s="64"/>
      <c r="L41" s="65"/>
    </row>
    <row r="42" spans="1:26">
      <c r="B42" s="77" t="s">
        <v>152</v>
      </c>
      <c r="C42" s="65"/>
      <c r="E42" s="77" t="s">
        <v>153</v>
      </c>
      <c r="F42" s="65"/>
      <c r="H42" s="77" t="s">
        <v>154</v>
      </c>
      <c r="I42" s="65"/>
    </row>
    <row r="43" spans="1:26">
      <c r="A43" s="36"/>
      <c r="B43" s="37"/>
      <c r="C43" s="37"/>
      <c r="D43" s="36"/>
      <c r="E43" s="37"/>
      <c r="F43" s="37"/>
      <c r="G43" s="36"/>
      <c r="H43" s="37"/>
      <c r="I43" s="37"/>
      <c r="J43" s="36"/>
      <c r="K43" s="36"/>
      <c r="L43" s="36"/>
      <c r="M43" s="36"/>
      <c r="N43" s="36"/>
      <c r="O43" s="36"/>
      <c r="P43" s="36"/>
      <c r="Q43" s="36"/>
      <c r="R43" s="36"/>
      <c r="S43" s="36"/>
      <c r="T43" s="36"/>
      <c r="U43" s="36"/>
      <c r="V43" s="36"/>
      <c r="W43" s="36"/>
      <c r="X43" s="36"/>
      <c r="Y43" s="36"/>
      <c r="Z43" s="36"/>
    </row>
    <row r="44" spans="1:26">
      <c r="A44" s="36"/>
      <c r="B44" s="37"/>
      <c r="C44" s="37"/>
      <c r="D44" s="36"/>
      <c r="E44" s="37"/>
      <c r="F44" s="37"/>
      <c r="G44" s="36"/>
      <c r="H44" s="37"/>
      <c r="I44" s="37"/>
      <c r="J44" s="36"/>
      <c r="K44" s="36"/>
      <c r="L44" s="36"/>
      <c r="M44" s="36"/>
      <c r="N44" s="36"/>
      <c r="O44" s="36"/>
      <c r="P44" s="36"/>
      <c r="Q44" s="36"/>
      <c r="R44" s="36"/>
      <c r="S44" s="36"/>
      <c r="T44" s="36"/>
      <c r="U44" s="36"/>
      <c r="V44" s="36"/>
      <c r="W44" s="36"/>
      <c r="X44" s="36"/>
      <c r="Y44" s="36"/>
      <c r="Z44" s="36"/>
    </row>
    <row r="45" spans="1:26">
      <c r="A45" s="36"/>
      <c r="B45" s="38"/>
      <c r="C45" s="38"/>
      <c r="D45" s="36"/>
      <c r="E45" s="38"/>
      <c r="F45" s="38"/>
      <c r="G45" s="36"/>
      <c r="H45" s="38"/>
      <c r="I45" s="38"/>
      <c r="J45" s="36"/>
      <c r="K45" s="36"/>
      <c r="L45" s="36"/>
      <c r="M45" s="36"/>
      <c r="N45" s="36"/>
      <c r="O45" s="36"/>
      <c r="P45" s="36"/>
      <c r="Q45" s="36"/>
      <c r="R45" s="36"/>
      <c r="S45" s="36"/>
      <c r="T45" s="36"/>
      <c r="U45" s="36"/>
      <c r="V45" s="36"/>
      <c r="W45" s="36"/>
      <c r="X45" s="36"/>
      <c r="Y45" s="36"/>
      <c r="Z45" s="36"/>
    </row>
    <row r="46" spans="1:26">
      <c r="A46" s="39"/>
      <c r="B46" s="78" t="s">
        <v>155</v>
      </c>
      <c r="C46" s="79"/>
      <c r="D46" s="39"/>
      <c r="E46" s="78" t="s">
        <v>155</v>
      </c>
      <c r="F46" s="79"/>
      <c r="G46" s="39"/>
      <c r="H46" s="78" t="s">
        <v>155</v>
      </c>
      <c r="I46" s="79"/>
      <c r="J46" s="39"/>
      <c r="K46" s="39"/>
      <c r="L46" s="39"/>
      <c r="M46" s="39"/>
      <c r="N46" s="39"/>
      <c r="O46" s="39"/>
      <c r="P46" s="39"/>
      <c r="Q46" s="39"/>
      <c r="R46" s="39"/>
      <c r="S46" s="39"/>
      <c r="T46" s="39"/>
      <c r="U46" s="39"/>
      <c r="V46" s="39"/>
      <c r="W46" s="39"/>
      <c r="X46" s="39"/>
      <c r="Y46" s="39"/>
      <c r="Z46" s="39"/>
    </row>
    <row r="47" spans="1:26">
      <c r="L47" s="41" t="s">
        <v>156</v>
      </c>
    </row>
    <row r="48" spans="1:26">
      <c r="K48" s="87" t="s">
        <v>200</v>
      </c>
      <c r="L48" s="87"/>
    </row>
  </sheetData>
  <mergeCells count="36">
    <mergeCell ref="A37:K37"/>
    <mergeCell ref="A39:L39"/>
    <mergeCell ref="K48:L48"/>
    <mergeCell ref="B32:I32"/>
    <mergeCell ref="B33:I33"/>
    <mergeCell ref="B34:I34"/>
    <mergeCell ref="B35:I35"/>
    <mergeCell ref="B36:I36"/>
    <mergeCell ref="B41:L41"/>
    <mergeCell ref="B42:C42"/>
    <mergeCell ref="E42:F42"/>
    <mergeCell ref="H42:I42"/>
    <mergeCell ref="B46:C46"/>
    <mergeCell ref="E46:F46"/>
    <mergeCell ref="H46:I46"/>
    <mergeCell ref="A26:K26"/>
    <mergeCell ref="A27:K27"/>
    <mergeCell ref="A28:K28"/>
    <mergeCell ref="A30:L30"/>
    <mergeCell ref="B31:I31"/>
    <mergeCell ref="A7:L7"/>
    <mergeCell ref="A9:I9"/>
    <mergeCell ref="A16:I16"/>
    <mergeCell ref="A21:I21"/>
    <mergeCell ref="A25:K25"/>
    <mergeCell ref="A4:L4"/>
    <mergeCell ref="A5:D5"/>
    <mergeCell ref="E5:G5"/>
    <mergeCell ref="H5:L5"/>
    <mergeCell ref="A6:L6"/>
    <mergeCell ref="A1:L1"/>
    <mergeCell ref="A2:C2"/>
    <mergeCell ref="E2:H2"/>
    <mergeCell ref="I2:L2"/>
    <mergeCell ref="A3:D3"/>
    <mergeCell ref="E3:L3"/>
  </mergeCells>
  <pageMargins left="0.74803149606299213" right="0.74803149606299213" top="0.98425196850393704" bottom="0.98425196850393704" header="0" footer="0"/>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4"/>
  <sheetViews>
    <sheetView workbookViewId="0">
      <selection activeCell="G14" sqref="G14"/>
    </sheetView>
  </sheetViews>
  <sheetFormatPr baseColWidth="10" defaultColWidth="14.42578125" defaultRowHeight="15" customHeight="1"/>
  <cols>
    <col min="1" max="1" width="37.7109375" customWidth="1"/>
    <col min="2" max="2" width="23.28515625" customWidth="1"/>
    <col min="3" max="3" width="25.140625" customWidth="1"/>
    <col min="4" max="4" width="23.28515625" customWidth="1"/>
    <col min="5" max="26" width="8.7109375" customWidth="1"/>
  </cols>
  <sheetData>
    <row r="1" spans="1:26">
      <c r="A1" s="81" t="s">
        <v>157</v>
      </c>
      <c r="B1" s="64"/>
      <c r="C1" s="64"/>
      <c r="D1" s="65"/>
    </row>
    <row r="2" spans="1:26">
      <c r="A2" s="91" t="s">
        <v>201</v>
      </c>
      <c r="B2" s="64"/>
      <c r="C2" s="64"/>
      <c r="D2" s="65"/>
    </row>
    <row r="3" spans="1:26" ht="26.25" customHeight="1">
      <c r="A3" s="42" t="s">
        <v>6</v>
      </c>
      <c r="B3" s="43"/>
      <c r="C3" s="42" t="s">
        <v>7</v>
      </c>
    </row>
    <row r="4" spans="1:26" ht="26.25" customHeight="1">
      <c r="A4" s="42" t="s">
        <v>3</v>
      </c>
      <c r="B4" s="43"/>
      <c r="C4" s="42" t="s">
        <v>158</v>
      </c>
    </row>
    <row r="5" spans="1:26" ht="26.25" customHeight="1">
      <c r="A5" s="42" t="s">
        <v>8</v>
      </c>
      <c r="B5" s="43"/>
      <c r="C5" s="82" t="s">
        <v>9</v>
      </c>
      <c r="D5" s="84"/>
    </row>
    <row r="6" spans="1:26" ht="26.25" customHeight="1">
      <c r="A6" s="44" t="s">
        <v>5</v>
      </c>
      <c r="B6" s="43"/>
      <c r="C6" s="83"/>
      <c r="D6" s="85"/>
    </row>
    <row r="7" spans="1:26" ht="23.25" customHeight="1">
      <c r="A7" s="67" t="s">
        <v>159</v>
      </c>
      <c r="B7" s="64"/>
      <c r="C7" s="64"/>
      <c r="D7" s="65"/>
    </row>
    <row r="8" spans="1:26" ht="25.5">
      <c r="A8" s="45" t="s">
        <v>160</v>
      </c>
      <c r="B8" s="45" t="s">
        <v>161</v>
      </c>
      <c r="C8" s="45" t="s">
        <v>13</v>
      </c>
      <c r="D8" s="45" t="s">
        <v>162</v>
      </c>
    </row>
    <row r="9" spans="1:26" ht="37.5" customHeight="1">
      <c r="A9" s="46" t="s">
        <v>163</v>
      </c>
      <c r="B9" s="47"/>
      <c r="C9" s="48">
        <v>0.7</v>
      </c>
      <c r="D9" s="20" t="str">
        <f>IF(B9&lt;&gt;"",ROUND(B9*0.7,1),"")</f>
        <v/>
      </c>
    </row>
    <row r="10" spans="1:26" ht="37.5" customHeight="1">
      <c r="A10" s="46" t="s">
        <v>164</v>
      </c>
      <c r="B10" s="47"/>
      <c r="C10" s="49" t="s">
        <v>76</v>
      </c>
      <c r="D10" s="20" t="str">
        <f>IF(B10&lt;&gt;"",ROUND(B10*0.1,1),"")</f>
        <v/>
      </c>
    </row>
    <row r="11" spans="1:26" ht="37.5" customHeight="1">
      <c r="A11" s="50" t="s">
        <v>165</v>
      </c>
      <c r="B11" s="47"/>
      <c r="C11" s="48">
        <v>0.2</v>
      </c>
      <c r="D11" s="20" t="str">
        <f>IF(B11&lt;&gt;"",ROUND(B11*0.2,1),"")</f>
        <v/>
      </c>
    </row>
    <row r="12" spans="1:26" ht="27.75" customHeight="1">
      <c r="A12" s="74" t="s">
        <v>166</v>
      </c>
      <c r="B12" s="64"/>
      <c r="C12" s="65"/>
      <c r="D12" s="51">
        <f>IFERROR(ROUND((B9*0.5)+(B10*0.1)+(B11*0.4),1),"")</f>
        <v>0</v>
      </c>
      <c r="E12" s="52"/>
      <c r="F12" s="52"/>
      <c r="G12" s="52"/>
      <c r="H12" s="52"/>
      <c r="I12" s="52"/>
      <c r="J12" s="52"/>
      <c r="K12" s="52"/>
      <c r="L12" s="52"/>
      <c r="M12" s="52"/>
      <c r="N12" s="52"/>
      <c r="O12" s="52"/>
      <c r="P12" s="52"/>
      <c r="Q12" s="52"/>
      <c r="R12" s="52"/>
      <c r="S12" s="52"/>
      <c r="T12" s="52"/>
      <c r="U12" s="52"/>
      <c r="V12" s="52"/>
      <c r="W12" s="52"/>
      <c r="X12" s="52"/>
      <c r="Y12" s="52"/>
      <c r="Z12" s="52"/>
    </row>
    <row r="13" spans="1:26">
      <c r="A13" s="86" t="s">
        <v>167</v>
      </c>
      <c r="B13" s="64"/>
      <c r="C13" s="65"/>
      <c r="D13" s="53" t="str">
        <f>IF(D12="","",IF(D12&gt;=7,"✔  ACREDITADO","✘  NO ACREDITADO"))</f>
        <v>✘  NO ACREDITADO</v>
      </c>
      <c r="E13" s="52"/>
      <c r="F13" s="52"/>
      <c r="G13" s="52"/>
      <c r="H13" s="52"/>
      <c r="I13" s="52"/>
      <c r="J13" s="52"/>
      <c r="K13" s="52"/>
      <c r="L13" s="52"/>
      <c r="M13" s="52"/>
      <c r="N13" s="52"/>
      <c r="O13" s="52"/>
      <c r="P13" s="52"/>
      <c r="Q13" s="52"/>
      <c r="R13" s="52"/>
      <c r="S13" s="52"/>
      <c r="T13" s="52"/>
      <c r="U13" s="52"/>
      <c r="V13" s="52"/>
      <c r="W13" s="52"/>
      <c r="X13" s="52"/>
      <c r="Y13" s="52"/>
      <c r="Z13" s="52"/>
    </row>
    <row r="14" spans="1:26">
      <c r="A14" s="80" t="s">
        <v>168</v>
      </c>
      <c r="B14" s="64"/>
      <c r="C14" s="64"/>
      <c r="D14" s="65"/>
      <c r="E14" s="52"/>
      <c r="F14" s="52"/>
      <c r="G14" s="52"/>
      <c r="H14" s="52"/>
      <c r="I14" s="52"/>
      <c r="J14" s="52"/>
      <c r="K14" s="52"/>
      <c r="L14" s="52"/>
      <c r="M14" s="52"/>
      <c r="N14" s="52"/>
      <c r="O14" s="52"/>
      <c r="P14" s="52"/>
      <c r="Q14" s="52"/>
      <c r="R14" s="52"/>
      <c r="S14" s="52"/>
      <c r="T14" s="52"/>
      <c r="U14" s="52"/>
      <c r="V14" s="52"/>
      <c r="W14" s="52"/>
      <c r="X14" s="52"/>
      <c r="Y14" s="52"/>
      <c r="Z14" s="52"/>
    </row>
    <row r="16" spans="1:26">
      <c r="A16" s="76" t="s">
        <v>151</v>
      </c>
      <c r="B16" s="64"/>
      <c r="C16" s="64"/>
      <c r="D16" s="64"/>
    </row>
    <row r="17" spans="1:11">
      <c r="A17" s="35" t="s">
        <v>152</v>
      </c>
      <c r="C17" s="77" t="s">
        <v>154</v>
      </c>
      <c r="D17" s="65"/>
    </row>
    <row r="18" spans="1:11">
      <c r="A18" s="54"/>
      <c r="C18" s="37"/>
      <c r="D18" s="37"/>
      <c r="F18" s="36"/>
      <c r="I18" s="36"/>
      <c r="J18" s="36"/>
      <c r="K18" s="36"/>
    </row>
    <row r="19" spans="1:11">
      <c r="A19" s="54"/>
      <c r="C19" s="37"/>
      <c r="D19" s="37"/>
      <c r="F19" s="36"/>
      <c r="I19" s="36"/>
      <c r="J19" s="36"/>
      <c r="K19" s="36"/>
    </row>
    <row r="20" spans="1:11">
      <c r="A20" s="38"/>
      <c r="C20" s="38"/>
      <c r="D20" s="38"/>
      <c r="F20" s="36"/>
      <c r="I20" s="36"/>
      <c r="J20" s="36"/>
      <c r="K20" s="36"/>
    </row>
    <row r="21" spans="1:11">
      <c r="A21" s="40" t="s">
        <v>155</v>
      </c>
      <c r="C21" s="78" t="s">
        <v>155</v>
      </c>
      <c r="D21" s="79"/>
      <c r="F21" s="39"/>
      <c r="I21" s="39"/>
      <c r="J21" s="39"/>
      <c r="K21" s="39"/>
    </row>
    <row r="23" spans="1:11" ht="15" customHeight="1">
      <c r="D23" s="90" t="s">
        <v>156</v>
      </c>
    </row>
    <row r="24" spans="1:11" ht="15" customHeight="1">
      <c r="D24" s="90" t="s">
        <v>200</v>
      </c>
    </row>
  </sheetData>
  <mergeCells count="11">
    <mergeCell ref="A14:D14"/>
    <mergeCell ref="A16:D16"/>
    <mergeCell ref="C17:D17"/>
    <mergeCell ref="C21:D21"/>
    <mergeCell ref="A1:D1"/>
    <mergeCell ref="A2:D2"/>
    <mergeCell ref="C5:C6"/>
    <mergeCell ref="D5:D6"/>
    <mergeCell ref="A7:D7"/>
    <mergeCell ref="A12:C12"/>
    <mergeCell ref="A13:C13"/>
  </mergeCells>
  <pageMargins left="0.75" right="0.75" top="1" bottom="1" header="0" footer="0"/>
  <pageSetup paperSize="9" scale="92"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00"/>
  <sheetViews>
    <sheetView tabSelected="1" workbookViewId="0">
      <selection sqref="A1:D1"/>
    </sheetView>
  </sheetViews>
  <sheetFormatPr baseColWidth="10" defaultColWidth="14.42578125" defaultRowHeight="15" customHeight="1"/>
  <cols>
    <col min="1" max="1" width="8" customWidth="1"/>
    <col min="2" max="2" width="35" customWidth="1"/>
    <col min="3" max="3" width="10" customWidth="1"/>
    <col min="4" max="4" width="52" customWidth="1"/>
    <col min="5" max="26" width="8.7109375" customWidth="1"/>
  </cols>
  <sheetData>
    <row r="1" spans="1:4" ht="34.5" customHeight="1">
      <c r="A1" s="63" t="s">
        <v>169</v>
      </c>
      <c r="B1" s="64"/>
      <c r="C1" s="64"/>
      <c r="D1" s="65"/>
    </row>
    <row r="2" spans="1:4" ht="25.5">
      <c r="A2" s="55" t="s">
        <v>170</v>
      </c>
      <c r="B2" s="55" t="s">
        <v>171</v>
      </c>
      <c r="C2" s="55" t="s">
        <v>172</v>
      </c>
      <c r="D2" s="55" t="s">
        <v>173</v>
      </c>
    </row>
    <row r="3" spans="1:4" ht="36" customHeight="1">
      <c r="A3" s="56" t="s">
        <v>24</v>
      </c>
      <c r="B3" s="57" t="s">
        <v>25</v>
      </c>
      <c r="C3" s="58" t="s">
        <v>174</v>
      </c>
      <c r="D3" s="59" t="s">
        <v>175</v>
      </c>
    </row>
    <row r="4" spans="1:4" ht="36" customHeight="1">
      <c r="A4" s="56" t="s">
        <v>33</v>
      </c>
      <c r="B4" s="57" t="s">
        <v>34</v>
      </c>
      <c r="C4" s="58" t="s">
        <v>174</v>
      </c>
      <c r="D4" s="59" t="s">
        <v>176</v>
      </c>
    </row>
    <row r="5" spans="1:4" ht="36" customHeight="1">
      <c r="A5" s="60" t="s">
        <v>41</v>
      </c>
      <c r="B5" s="61" t="s">
        <v>177</v>
      </c>
      <c r="C5" s="62" t="s">
        <v>178</v>
      </c>
      <c r="D5" s="59" t="s">
        <v>179</v>
      </c>
    </row>
    <row r="6" spans="1:4" ht="36" customHeight="1">
      <c r="A6" s="56" t="s">
        <v>49</v>
      </c>
      <c r="B6" s="57" t="s">
        <v>180</v>
      </c>
      <c r="C6" s="58" t="s">
        <v>174</v>
      </c>
      <c r="D6" s="59" t="s">
        <v>181</v>
      </c>
    </row>
    <row r="7" spans="1:4" ht="36" customHeight="1">
      <c r="A7" s="60" t="s">
        <v>57</v>
      </c>
      <c r="B7" s="61" t="s">
        <v>182</v>
      </c>
      <c r="C7" s="62" t="s">
        <v>178</v>
      </c>
      <c r="D7" s="59" t="s">
        <v>183</v>
      </c>
    </row>
    <row r="8" spans="1:4" ht="36" customHeight="1">
      <c r="A8" s="56" t="s">
        <v>65</v>
      </c>
      <c r="B8" s="57" t="s">
        <v>66</v>
      </c>
      <c r="C8" s="58" t="s">
        <v>174</v>
      </c>
      <c r="D8" s="59" t="s">
        <v>184</v>
      </c>
    </row>
    <row r="9" spans="1:4" ht="36" customHeight="1">
      <c r="A9" s="56" t="s">
        <v>74</v>
      </c>
      <c r="B9" s="57" t="s">
        <v>75</v>
      </c>
      <c r="C9" s="58" t="s">
        <v>174</v>
      </c>
      <c r="D9" s="59" t="s">
        <v>185</v>
      </c>
    </row>
    <row r="10" spans="1:4" ht="36" customHeight="1">
      <c r="A10" s="60" t="s">
        <v>83</v>
      </c>
      <c r="B10" s="61" t="s">
        <v>84</v>
      </c>
      <c r="C10" s="62" t="s">
        <v>178</v>
      </c>
      <c r="D10" s="59" t="s">
        <v>186</v>
      </c>
    </row>
    <row r="11" spans="1:4" ht="36" customHeight="1">
      <c r="A11" s="60" t="s">
        <v>91</v>
      </c>
      <c r="B11" s="61" t="s">
        <v>92</v>
      </c>
      <c r="C11" s="62" t="s">
        <v>178</v>
      </c>
      <c r="D11" s="59" t="s">
        <v>187</v>
      </c>
    </row>
    <row r="12" spans="1:4" ht="36" customHeight="1">
      <c r="A12" s="60" t="s">
        <v>99</v>
      </c>
      <c r="B12" s="61" t="s">
        <v>188</v>
      </c>
      <c r="C12" s="62" t="s">
        <v>178</v>
      </c>
      <c r="D12" s="59" t="s">
        <v>189</v>
      </c>
    </row>
    <row r="13" spans="1:4" ht="36" customHeight="1">
      <c r="A13" s="56" t="s">
        <v>108</v>
      </c>
      <c r="B13" s="57" t="s">
        <v>109</v>
      </c>
      <c r="C13" s="58" t="s">
        <v>174</v>
      </c>
      <c r="D13" s="59" t="s">
        <v>190</v>
      </c>
    </row>
    <row r="14" spans="1:4" ht="36" customHeight="1">
      <c r="A14" s="56" t="s">
        <v>116</v>
      </c>
      <c r="B14" s="57" t="s">
        <v>191</v>
      </c>
      <c r="C14" s="58" t="s">
        <v>174</v>
      </c>
      <c r="D14" s="59" t="s">
        <v>192</v>
      </c>
    </row>
    <row r="15" spans="1:4" ht="36" customHeight="1">
      <c r="A15" s="56" t="s">
        <v>124</v>
      </c>
      <c r="B15" s="57" t="s">
        <v>125</v>
      </c>
      <c r="C15" s="58" t="s">
        <v>174</v>
      </c>
      <c r="D15" s="59" t="s">
        <v>193</v>
      </c>
    </row>
    <row r="16" spans="1:4" ht="36" customHeight="1">
      <c r="A16" s="60" t="s">
        <v>194</v>
      </c>
      <c r="B16" s="61" t="s">
        <v>195</v>
      </c>
      <c r="C16" s="62" t="s">
        <v>178</v>
      </c>
      <c r="D16" s="59" t="s">
        <v>196</v>
      </c>
    </row>
    <row r="17" spans="1:4" ht="36" customHeight="1">
      <c r="A17" s="56" t="s">
        <v>197</v>
      </c>
      <c r="B17" s="57" t="s">
        <v>198</v>
      </c>
      <c r="C17" s="58" t="s">
        <v>174</v>
      </c>
      <c r="D17" s="59" t="s">
        <v>199</v>
      </c>
    </row>
    <row r="21" spans="1:4" ht="15.75" customHeight="1"/>
    <row r="22" spans="1:4" ht="15.75" customHeight="1"/>
    <row r="23" spans="1:4" ht="15.75" customHeight="1"/>
    <row r="24" spans="1:4" ht="15.75" customHeight="1"/>
    <row r="25" spans="1:4" ht="15.75" customHeight="1"/>
    <row r="26" spans="1:4" ht="15.75" customHeight="1"/>
    <row r="27" spans="1:4" ht="15.75" customHeight="1"/>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ageMargins left="0.75" right="0.75" top="1" bottom="1" header="0" footer="0"/>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Rúbrica Reporte de Estadía</vt:lpstr>
      <vt:lpstr>Calificación Final</vt:lpstr>
      <vt:lpstr>Participación Asesor 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Calidad</cp:lastModifiedBy>
  <cp:lastPrinted>2026-05-13T15:52:09Z</cp:lastPrinted>
  <dcterms:modified xsi:type="dcterms:W3CDTF">2026-05-13T15:52:12Z</dcterms:modified>
</cp:coreProperties>
</file>